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9240" windowHeight="6045" activeTab="0"/>
  </bookViews>
  <sheets>
    <sheet name="ตาราง 5" sheetId="1" r:id="rId1"/>
  </sheets>
  <definedNames>
    <definedName name="_xlnm.Print_Area" localSheetId="0">'ตาราง 5'!$A$1:$G$71</definedName>
    <definedName name="_xlnm.Print_Titles" localSheetId="0">'ตาราง 5'!$4:$5</definedName>
  </definedNames>
  <calcPr fullCalcOnLoad="1"/>
</workbook>
</file>

<file path=xl/sharedStrings.xml><?xml version="1.0" encoding="utf-8"?>
<sst xmlns="http://schemas.openxmlformats.org/spreadsheetml/2006/main" count="262" uniqueCount="232">
  <si>
    <t>กาญจนบุรี</t>
  </si>
  <si>
    <t>คลองนาคา</t>
  </si>
  <si>
    <t>ภูเขียว</t>
  </si>
  <si>
    <t>ชัยภูมิ</t>
  </si>
  <si>
    <t>เขาสอยดาว</t>
  </si>
  <si>
    <t>จันทบุรี</t>
  </si>
  <si>
    <t>ห้วยขาแข้ง</t>
  </si>
  <si>
    <t>ลุ่มน้ำปาย</t>
  </si>
  <si>
    <t>แม่ฮ่องสอน</t>
  </si>
  <si>
    <t>ทุ่งใหญ่นเรศวร</t>
  </si>
  <si>
    <t>เขาเขียว - เขาชมภู่</t>
  </si>
  <si>
    <t>ชลบุรี</t>
  </si>
  <si>
    <t>คลองแสง</t>
  </si>
  <si>
    <t>สุราษฎร์ธานี</t>
  </si>
  <si>
    <t>ภูหลวง</t>
  </si>
  <si>
    <t>เลย</t>
  </si>
  <si>
    <t>ภูวัว</t>
  </si>
  <si>
    <t>หนองคาย</t>
  </si>
  <si>
    <t>เขาบรรทัด</t>
  </si>
  <si>
    <t>ยอดโดม</t>
  </si>
  <si>
    <t>ชลบุรี ระยอง</t>
  </si>
  <si>
    <t>แม่น้ำภาชี</t>
  </si>
  <si>
    <t>ราชบุรี</t>
  </si>
  <si>
    <t>แม่ตื่น</t>
  </si>
  <si>
    <t>โตนงาช้าง</t>
  </si>
  <si>
    <t>สงขลา สตูล</t>
  </si>
  <si>
    <t>เชียงดาว</t>
  </si>
  <si>
    <t>เชียงใหม่</t>
  </si>
  <si>
    <t>พนมดงรัก</t>
  </si>
  <si>
    <t>ศรีสะเกษ</t>
  </si>
  <si>
    <t>ดอยผาเมือง</t>
  </si>
  <si>
    <t>ลำพูน ลำปาง</t>
  </si>
  <si>
    <t>คลองพระยา</t>
  </si>
  <si>
    <t>ดอยผาช้าง</t>
  </si>
  <si>
    <t>ดอยหลวง</t>
  </si>
  <si>
    <t>แพร่</t>
  </si>
  <si>
    <t>กำแพงเพชร</t>
  </si>
  <si>
    <t>แม่ยวมฝั่งขวา</t>
  </si>
  <si>
    <t>ซับลังกา</t>
  </si>
  <si>
    <t>ลพบุรี</t>
  </si>
  <si>
    <t>อุ้มผาง</t>
  </si>
  <si>
    <t>ตาก</t>
  </si>
  <si>
    <t>ภูสีฐาน</t>
  </si>
  <si>
    <t>ห้วยศาลา</t>
  </si>
  <si>
    <t>เฉลิมพระเกียรติสมเด็จพระเทพรัตนสุดา ฯ</t>
  </si>
  <si>
    <t>สยามบรมราชกุมารี</t>
  </si>
  <si>
    <t>นราธิวาส</t>
  </si>
  <si>
    <t>คลองยัน</t>
  </si>
  <si>
    <t>เขาประ - บางคราม</t>
  </si>
  <si>
    <t>กระบี่ ตรัง</t>
  </si>
  <si>
    <t>ห้วยทับทัน - ห้วยสำราญ</t>
  </si>
  <si>
    <t>สุรินทร์</t>
  </si>
  <si>
    <t>ทุ่งระยะ - นาสัก</t>
  </si>
  <si>
    <t>ฮาลา - บาลา</t>
  </si>
  <si>
    <t>แม่เลา - แม่แสะ</t>
  </si>
  <si>
    <t>ดงใหญ่</t>
  </si>
  <si>
    <t>บุรีรัมย์</t>
  </si>
  <si>
    <t>เวียงลอ</t>
  </si>
  <si>
    <t>พะเยา</t>
  </si>
  <si>
    <t>ตะเบาะ - ห้วยใหญ่</t>
  </si>
  <si>
    <t>แม่จริม</t>
  </si>
  <si>
    <t>อุตรดิตถ์</t>
  </si>
  <si>
    <t>ควนแม่ยายหม่อน</t>
  </si>
  <si>
    <t>ภูผาแดง</t>
  </si>
  <si>
    <t>สันปันแดน</t>
  </si>
  <si>
    <t>ลำน้ำน่านฝั่งขวา</t>
  </si>
  <si>
    <t>สะเมิง</t>
  </si>
  <si>
    <t>ดอยเวียงหล้า</t>
  </si>
  <si>
    <t>ผาผึ้ง</t>
  </si>
  <si>
    <t>ถ้ำเจ้าราม</t>
  </si>
  <si>
    <t>น้ำปาด</t>
  </si>
  <si>
    <t>สลักพระ</t>
  </si>
  <si>
    <t>สาละวิน</t>
  </si>
  <si>
    <t>อมก๋อย</t>
  </si>
  <si>
    <t>อุทัยธานี ตาก</t>
  </si>
  <si>
    <t>อุบลราชธานี</t>
  </si>
  <si>
    <t>เพชรบูรณ์</t>
  </si>
  <si>
    <t>ลำดับ</t>
  </si>
  <si>
    <t>No.</t>
  </si>
  <si>
    <t>เขตรักษาพันธุ์สัตว์ป่า</t>
  </si>
  <si>
    <t>Wildlife Sanctuary</t>
  </si>
  <si>
    <t>เนื้อที่ (Area)</t>
  </si>
  <si>
    <t>ตร.กม. (Sq.Km.)</t>
  </si>
  <si>
    <t>ไร่ (Rai)</t>
  </si>
  <si>
    <t>อุทยานเสด็จในกรมหลวงชุมพร ด้านทิศเหนือ</t>
  </si>
  <si>
    <t>อุทยานเสด็จในกรมหลวงชุมพร ด้านทิศใต้</t>
  </si>
  <si>
    <t>เขาสนามเพรียง</t>
  </si>
  <si>
    <t xml:space="preserve"> Kamphaeng Phet</t>
  </si>
  <si>
    <t xml:space="preserve"> Chiang Mai</t>
  </si>
  <si>
    <t xml:space="preserve"> Chiang Mai, Mae Hong Son</t>
  </si>
  <si>
    <t xml:space="preserve"> Chiang Mai, Tak</t>
  </si>
  <si>
    <t xml:space="preserve"> Tak</t>
  </si>
  <si>
    <t xml:space="preserve"> Phayao</t>
  </si>
  <si>
    <t xml:space="preserve"> Phayao, Nan</t>
  </si>
  <si>
    <t xml:space="preserve"> Phetchabun</t>
  </si>
  <si>
    <t xml:space="preserve"> Phetchabun, Chaiyaphum</t>
  </si>
  <si>
    <t xml:space="preserve"> Phrae</t>
  </si>
  <si>
    <t xml:space="preserve"> Phrae, Mae Hong Son</t>
  </si>
  <si>
    <t xml:space="preserve"> Mae Hong Son</t>
  </si>
  <si>
    <t xml:space="preserve"> Lamphun, Lampang</t>
  </si>
  <si>
    <t xml:space="preserve"> Sukhothai, Lampang</t>
  </si>
  <si>
    <t xml:space="preserve"> Uttaradit</t>
  </si>
  <si>
    <t xml:space="preserve"> Uttaradit, Phitsanulok</t>
  </si>
  <si>
    <t xml:space="preserve"> Uthai Thani, Tak</t>
  </si>
  <si>
    <t>ภาคเหนือ</t>
  </si>
  <si>
    <t>North</t>
  </si>
  <si>
    <t>ภูเมี่ยง - ภูทอง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</si>
  <si>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</si>
  <si>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</si>
  <si>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</si>
  <si>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</si>
  <si>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</si>
  <si>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</si>
  <si>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</si>
  <si>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South</t>
  </si>
  <si>
    <t>รวมทั้งประเทศ</t>
  </si>
  <si>
    <t xml:space="preserve"> Chaiyaphum</t>
  </si>
  <si>
    <t xml:space="preserve"> Buri Ram</t>
  </si>
  <si>
    <t xml:space="preserve"> Mukdahan, Kalasin</t>
  </si>
  <si>
    <t xml:space="preserve"> Loei</t>
  </si>
  <si>
    <t xml:space="preserve"> Si Sa Ket</t>
  </si>
  <si>
    <t xml:space="preserve"> Surin</t>
  </si>
  <si>
    <t xml:space="preserve"> Nong Khai</t>
  </si>
  <si>
    <t xml:space="preserve"> Ubon Ratchathani</t>
  </si>
  <si>
    <t xml:space="preserve"> Kanchanaburi</t>
  </si>
  <si>
    <t xml:space="preserve"> Kanchanaburi, Tak</t>
  </si>
  <si>
    <t xml:space="preserve"> Prachuap Khiri Khan, Chumphon</t>
  </si>
  <si>
    <t xml:space="preserve"> Ratchaburi</t>
  </si>
  <si>
    <t xml:space="preserve"> Lop Buri</t>
  </si>
  <si>
    <t xml:space="preserve"> Chanthaburi</t>
  </si>
  <si>
    <t xml:space="preserve"> Chon Buri, Rayong</t>
  </si>
  <si>
    <t xml:space="preserve"> Chon Buri</t>
  </si>
  <si>
    <t xml:space="preserve"> Krabi, Surat Thani</t>
  </si>
  <si>
    <t xml:space="preserve"> Krabi, Trang</t>
  </si>
  <si>
    <t xml:space="preserve"> Chumphon, Ranong</t>
  </si>
  <si>
    <t xml:space="preserve"> Narathiwat</t>
  </si>
  <si>
    <t xml:space="preserve"> Narathiwat, Yala</t>
  </si>
  <si>
    <t xml:space="preserve"> Ranong, Chumphon</t>
  </si>
  <si>
    <t xml:space="preserve"> Ranong, Surat Thani</t>
  </si>
  <si>
    <t xml:space="preserve"> Surat Thani</t>
  </si>
  <si>
    <t xml:space="preserve"> Sa Mueng</t>
  </si>
  <si>
    <t xml:space="preserve"> Om Goy</t>
  </si>
  <si>
    <t xml:space="preserve"> Mae Tuen</t>
  </si>
  <si>
    <t xml:space="preserve"> Um Phang</t>
  </si>
  <si>
    <t xml:space="preserve"> Taboh - Huai Yai</t>
  </si>
  <si>
    <t xml:space="preserve"> Doi Luang</t>
  </si>
  <si>
    <t xml:space="preserve"> Lum Nam Pai</t>
  </si>
  <si>
    <t xml:space="preserve"> Salawin</t>
  </si>
  <si>
    <t xml:space="preserve"> Sun Pan Dan</t>
  </si>
  <si>
    <t xml:space="preserve"> Tham Chao Ram</t>
  </si>
  <si>
    <t xml:space="preserve"> Mae Charim</t>
  </si>
  <si>
    <t xml:space="preserve"> Nam Pad</t>
  </si>
  <si>
    <t xml:space="preserve"> Huai Khakhaeng</t>
  </si>
  <si>
    <t xml:space="preserve"> Phu Khieo</t>
  </si>
  <si>
    <t xml:space="preserve"> Pha Phung</t>
  </si>
  <si>
    <t xml:space="preserve"> Mae Lao - Mae Sae</t>
  </si>
  <si>
    <t xml:space="preserve"> Dong Yai</t>
  </si>
  <si>
    <t xml:space="preserve"> Phu Si Tan</t>
  </si>
  <si>
    <t xml:space="preserve"> Phu Luang</t>
  </si>
  <si>
    <t xml:space="preserve"> Phanom Dong Rak</t>
  </si>
  <si>
    <t xml:space="preserve"> Phu Wua</t>
  </si>
  <si>
    <t xml:space="preserve"> Yod Dome</t>
  </si>
  <si>
    <t xml:space="preserve"> Salak Phra</t>
  </si>
  <si>
    <t xml:space="preserve"> Thung Yai Naresuan</t>
  </si>
  <si>
    <t xml:space="preserve"> Prince Chumphon (North)</t>
  </si>
  <si>
    <t xml:space="preserve"> Mae Nam Phachi</t>
  </si>
  <si>
    <t xml:space="preserve"> Khao Soi Dao</t>
  </si>
  <si>
    <t xml:space="preserve"> Khao Ang Runai</t>
  </si>
  <si>
    <t xml:space="preserve"> Khlong Phraya</t>
  </si>
  <si>
    <t xml:space="preserve"> Prince Chumphon (South)</t>
  </si>
  <si>
    <t xml:space="preserve"> Khuyaun Mae Yai Mon</t>
  </si>
  <si>
    <t xml:space="preserve"> Khao Ban Tat</t>
  </si>
  <si>
    <t xml:space="preserve"> Chalerm Pra Kiet Somdej Prathep </t>
  </si>
  <si>
    <t xml:space="preserve"> Rattana Rachasuda</t>
  </si>
  <si>
    <t xml:space="preserve"> Hala Bara</t>
  </si>
  <si>
    <t xml:space="preserve"> Tung Raya - Nasak</t>
  </si>
  <si>
    <t xml:space="preserve"> Khlong Nakha</t>
  </si>
  <si>
    <t xml:space="preserve"> Ton Nga Chang</t>
  </si>
  <si>
    <t xml:space="preserve"> Khlong Saeng</t>
  </si>
  <si>
    <t xml:space="preserve"> Khlong Yan</t>
  </si>
  <si>
    <t xml:space="preserve"> Doi Pha Chang</t>
  </si>
  <si>
    <t>เชียงใหม่ แม่ฮ่องสอน</t>
  </si>
  <si>
    <t>เชียงใหม่ ตาก</t>
  </si>
  <si>
    <t>พะเยา น่าน</t>
  </si>
  <si>
    <t>เพชรบูรณ์ ชัยภูมิ</t>
  </si>
  <si>
    <t>แพร่ แม่ฮ่องสอน</t>
  </si>
  <si>
    <t>สุโขทัย ลำปาง</t>
  </si>
  <si>
    <t>อุตรดิตถ์ พิษณุโลก</t>
  </si>
  <si>
    <t>มุกดาหาร กาฬสินธุ์</t>
  </si>
  <si>
    <t>กาญจนบุรี ตาก</t>
  </si>
  <si>
    <t>ประจวบคีรีขันธ์ ชุมพร</t>
  </si>
  <si>
    <t xml:space="preserve">ฉะเชิงเทรา ปราจีนบุรี จันทบุรี </t>
  </si>
  <si>
    <t>กระบี่ สุราษฎร์ธานี</t>
  </si>
  <si>
    <t>ชุมพร ระนอง</t>
  </si>
  <si>
    <t xml:space="preserve">ตรัง พัทลุง สงขลา สตูล </t>
  </si>
  <si>
    <t>นราธิวาส ยะลา</t>
  </si>
  <si>
    <t>ระนอง ชุมพร</t>
  </si>
  <si>
    <t>ระนอง สุราษฎร์ธานี</t>
  </si>
  <si>
    <t>เขาอ่างฤาไน</t>
  </si>
  <si>
    <t>จังหวัด / ภาค</t>
  </si>
  <si>
    <t>Province / Region</t>
  </si>
  <si>
    <t xml:space="preserve"> </t>
  </si>
  <si>
    <t xml:space="preserve"> Trang, Phatthalung, Songkhla, Satun</t>
  </si>
  <si>
    <t xml:space="preserve"> Songkhla, Satun</t>
  </si>
  <si>
    <t xml:space="preserve"> Huai Tabtan - Huai Samran</t>
  </si>
  <si>
    <t>พังงา</t>
  </si>
  <si>
    <t>โตนปริวรรต</t>
  </si>
  <si>
    <t>คลองเครือหวาย</t>
  </si>
  <si>
    <t>ภูค้อ - ภูกระแต</t>
  </si>
  <si>
    <t xml:space="preserve"> Phu Kho - Phu Kratae</t>
  </si>
  <si>
    <t xml:space="preserve"> Ton Pariwat</t>
  </si>
  <si>
    <t>Total  Areas</t>
  </si>
  <si>
    <t>บุณฑริก - ยอดมน</t>
  </si>
  <si>
    <t xml:space="preserve"> Buntharik - Yod Mon</t>
  </si>
  <si>
    <t xml:space="preserve"> Khlong Khruo Wai </t>
  </si>
  <si>
    <t xml:space="preserve"> Chachoengsao, Prachin Buri, Chanthaburi,</t>
  </si>
  <si>
    <t xml:space="preserve"> Phangnga</t>
  </si>
  <si>
    <t xml:space="preserve"> Khao Sanam Preang</t>
  </si>
  <si>
    <t xml:space="preserve"> Chiang Dao</t>
  </si>
  <si>
    <t xml:space="preserve"> Wiang Lor</t>
  </si>
  <si>
    <t xml:space="preserve"> Phu Pha Daeng</t>
  </si>
  <si>
    <t xml:space="preserve"> Lam Nam Nan Fang Khwa</t>
  </si>
  <si>
    <t xml:space="preserve"> Mae Yuam Fang Khwa</t>
  </si>
  <si>
    <t xml:space="preserve"> Doi Wiang La </t>
  </si>
  <si>
    <t xml:space="preserve"> Doi Pha Muang</t>
  </si>
  <si>
    <t xml:space="preserve"> Phu Miang - Phu Thong </t>
  </si>
  <si>
    <t xml:space="preserve"> Huai Sala</t>
  </si>
  <si>
    <t xml:space="preserve"> Sub Lanka</t>
  </si>
  <si>
    <t xml:space="preserve"> Khao Pra - Bang Kram</t>
  </si>
  <si>
    <t xml:space="preserve"> Khao Khieo - Khao Chomphu</t>
  </si>
  <si>
    <t>ตารางที่ 5 เนื้อที่เขตรักษาพันธุ์สัตว์ป่า พ.ศ. 2553</t>
  </si>
  <si>
    <t>Table 5    Wildlife Sanctuary Area in 2010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</si>
</sst>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General_)"/>
  </numFmts>
  <fonts count="21">
    <font>
      <sz val="14"/>
      <name val="Cordia New"/>
      <family val="0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203" fontId="1" fillId="0" borderId="0">
      <alignment/>
      <protection/>
    </xf>
  </cellStyleXfs>
  <cellXfs count="4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4" fontId="19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4" fontId="20" fillId="0" borderId="18" xfId="0" applyNumberFormat="1" applyFont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1" xfId="0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/>
    </xf>
    <xf numFmtId="4" fontId="19" fillId="0" borderId="16" xfId="61" applyNumberFormat="1" applyFont="1" applyBorder="1" applyAlignment="1" applyProtection="1">
      <alignment horizontal="left" vertical="center"/>
      <protection/>
    </xf>
    <xf numFmtId="4" fontId="20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54">
      <selection activeCell="F67" sqref="F67"/>
    </sheetView>
  </sheetViews>
  <sheetFormatPr defaultColWidth="9.140625" defaultRowHeight="21.75" customHeight="1"/>
  <cols>
    <col min="1" max="1" width="5.7109375" style="1" customWidth="1"/>
    <col min="2" max="2" width="33.7109375" style="1" customWidth="1"/>
    <col min="3" max="3" width="23.28125" style="1" customWidth="1"/>
    <col min="4" max="4" width="12.7109375" style="1" customWidth="1"/>
    <col min="5" max="5" width="11.7109375" style="1" customWidth="1"/>
    <col min="6" max="6" width="29.7109375" style="1" customWidth="1"/>
    <col min="7" max="7" width="33.7109375" style="1" customWidth="1"/>
    <col min="8" max="16384" width="9.140625" style="1" customWidth="1"/>
  </cols>
  <sheetData>
    <row r="1" spans="1:7" ht="21.75" customHeight="1">
      <c r="A1" s="40" t="s">
        <v>230</v>
      </c>
      <c r="B1" s="40"/>
      <c r="C1" s="40"/>
      <c r="D1" s="40"/>
      <c r="E1" s="40"/>
      <c r="G1" s="33"/>
    </row>
    <row r="2" spans="1:7" ht="19.5" customHeight="1">
      <c r="A2" s="40" t="s">
        <v>231</v>
      </c>
      <c r="B2" s="40"/>
      <c r="C2" s="40"/>
      <c r="D2" s="40"/>
      <c r="E2" s="40"/>
      <c r="G2" s="33"/>
    </row>
    <row r="3" spans="1:7" ht="4.5" customHeight="1">
      <c r="A3" s="33"/>
      <c r="B3" s="33"/>
      <c r="C3" s="33"/>
      <c r="D3" s="33"/>
      <c r="E3" s="33"/>
      <c r="G3" s="33"/>
    </row>
    <row r="4" spans="1:7" ht="24.75" customHeight="1">
      <c r="A4" s="2" t="s">
        <v>77</v>
      </c>
      <c r="B4" s="2" t="s">
        <v>79</v>
      </c>
      <c r="C4" s="3" t="s">
        <v>199</v>
      </c>
      <c r="D4" s="41" t="s">
        <v>81</v>
      </c>
      <c r="E4" s="42"/>
      <c r="F4" s="4" t="s">
        <v>80</v>
      </c>
      <c r="G4" s="3" t="s">
        <v>200</v>
      </c>
    </row>
    <row r="5" spans="1:7" ht="21.75" customHeight="1">
      <c r="A5" s="5" t="s">
        <v>78</v>
      </c>
      <c r="B5" s="5"/>
      <c r="C5" s="6"/>
      <c r="D5" s="7" t="s">
        <v>82</v>
      </c>
      <c r="E5" s="8" t="s">
        <v>83</v>
      </c>
      <c r="F5" s="6"/>
      <c r="G5" s="9"/>
    </row>
    <row r="6" spans="1:7" ht="20.25" customHeight="1">
      <c r="A6" s="10">
        <v>1</v>
      </c>
      <c r="B6" s="11" t="s">
        <v>86</v>
      </c>
      <c r="C6" s="11" t="s">
        <v>36</v>
      </c>
      <c r="D6" s="12">
        <f aca="true" t="shared" si="0" ref="D6:D29">SUM(E6/625)</f>
        <v>101</v>
      </c>
      <c r="E6" s="12">
        <v>63125</v>
      </c>
      <c r="F6" s="13" t="s">
        <v>217</v>
      </c>
      <c r="G6" s="14" t="s">
        <v>87</v>
      </c>
    </row>
    <row r="7" spans="1:7" ht="20.25" customHeight="1">
      <c r="A7" s="10">
        <f>A6+1</f>
        <v>2</v>
      </c>
      <c r="B7" s="11" t="s">
        <v>26</v>
      </c>
      <c r="C7" s="11" t="s">
        <v>27</v>
      </c>
      <c r="D7" s="12">
        <f t="shared" si="0"/>
        <v>521</v>
      </c>
      <c r="E7" s="12">
        <v>325625</v>
      </c>
      <c r="F7" s="15" t="s">
        <v>218</v>
      </c>
      <c r="G7" s="15" t="s">
        <v>88</v>
      </c>
    </row>
    <row r="8" spans="1:7" ht="20.25" customHeight="1">
      <c r="A8" s="10">
        <f aca="true" t="shared" si="1" ref="A8:A29">A7+1</f>
        <v>3</v>
      </c>
      <c r="B8" s="11" t="s">
        <v>66</v>
      </c>
      <c r="C8" s="11" t="s">
        <v>27</v>
      </c>
      <c r="D8" s="12">
        <f t="shared" si="0"/>
        <v>194</v>
      </c>
      <c r="E8" s="12">
        <v>121250</v>
      </c>
      <c r="F8" s="15" t="s">
        <v>140</v>
      </c>
      <c r="G8" s="15" t="s">
        <v>88</v>
      </c>
    </row>
    <row r="9" spans="1:7" ht="20.25" customHeight="1">
      <c r="A9" s="10">
        <f t="shared" si="1"/>
        <v>4</v>
      </c>
      <c r="B9" s="11" t="s">
        <v>54</v>
      </c>
      <c r="C9" s="11" t="s">
        <v>181</v>
      </c>
      <c r="D9" s="12">
        <f t="shared" si="0"/>
        <v>514</v>
      </c>
      <c r="E9" s="12">
        <v>321250</v>
      </c>
      <c r="F9" s="15" t="s">
        <v>155</v>
      </c>
      <c r="G9" s="15" t="s">
        <v>89</v>
      </c>
    </row>
    <row r="10" spans="1:7" ht="20.25" customHeight="1">
      <c r="A10" s="10">
        <f t="shared" si="1"/>
        <v>5</v>
      </c>
      <c r="B10" s="11" t="s">
        <v>73</v>
      </c>
      <c r="C10" s="11" t="s">
        <v>182</v>
      </c>
      <c r="D10" s="12">
        <f t="shared" si="0"/>
        <v>1224</v>
      </c>
      <c r="E10" s="12">
        <v>765000</v>
      </c>
      <c r="F10" s="15" t="s">
        <v>141</v>
      </c>
      <c r="G10" s="15" t="s">
        <v>90</v>
      </c>
    </row>
    <row r="11" spans="1:7" ht="20.25" customHeight="1">
      <c r="A11" s="10">
        <f t="shared" si="1"/>
        <v>6</v>
      </c>
      <c r="B11" s="11" t="s">
        <v>23</v>
      </c>
      <c r="C11" s="11" t="s">
        <v>41</v>
      </c>
      <c r="D11" s="12">
        <f t="shared" si="0"/>
        <v>1173</v>
      </c>
      <c r="E11" s="12">
        <v>733125</v>
      </c>
      <c r="F11" s="15" t="s">
        <v>142</v>
      </c>
      <c r="G11" s="15" t="s">
        <v>91</v>
      </c>
    </row>
    <row r="12" spans="1:7" ht="20.25" customHeight="1">
      <c r="A12" s="10">
        <f t="shared" si="1"/>
        <v>7</v>
      </c>
      <c r="B12" s="11" t="s">
        <v>40</v>
      </c>
      <c r="C12" s="11" t="s">
        <v>41</v>
      </c>
      <c r="D12" s="12">
        <f t="shared" si="0"/>
        <v>2590.848</v>
      </c>
      <c r="E12" s="12">
        <v>1619280</v>
      </c>
      <c r="F12" s="15" t="s">
        <v>143</v>
      </c>
      <c r="G12" s="15" t="s">
        <v>91</v>
      </c>
    </row>
    <row r="13" spans="1:7" ht="20.25" customHeight="1">
      <c r="A13" s="10">
        <f t="shared" si="1"/>
        <v>8</v>
      </c>
      <c r="B13" s="11" t="s">
        <v>57</v>
      </c>
      <c r="C13" s="11" t="s">
        <v>58</v>
      </c>
      <c r="D13" s="12">
        <f t="shared" si="0"/>
        <v>371</v>
      </c>
      <c r="E13" s="12">
        <v>231875</v>
      </c>
      <c r="F13" s="15" t="s">
        <v>219</v>
      </c>
      <c r="G13" s="15" t="s">
        <v>92</v>
      </c>
    </row>
    <row r="14" spans="1:7" ht="20.25" customHeight="1">
      <c r="A14" s="10">
        <f t="shared" si="1"/>
        <v>9</v>
      </c>
      <c r="B14" s="11" t="s">
        <v>33</v>
      </c>
      <c r="C14" s="11" t="s">
        <v>183</v>
      </c>
      <c r="D14" s="12">
        <f t="shared" si="0"/>
        <v>571.0816</v>
      </c>
      <c r="E14" s="12">
        <v>356926</v>
      </c>
      <c r="F14" s="15" t="s">
        <v>180</v>
      </c>
      <c r="G14" s="15" t="s">
        <v>93</v>
      </c>
    </row>
    <row r="15" spans="1:7" ht="20.25" customHeight="1">
      <c r="A15" s="10">
        <f t="shared" si="1"/>
        <v>10</v>
      </c>
      <c r="B15" s="11" t="s">
        <v>63</v>
      </c>
      <c r="C15" s="11" t="s">
        <v>76</v>
      </c>
      <c r="D15" s="12">
        <f t="shared" si="0"/>
        <v>234.952</v>
      </c>
      <c r="E15" s="12">
        <v>146845</v>
      </c>
      <c r="F15" s="15" t="s">
        <v>220</v>
      </c>
      <c r="G15" s="15" t="s">
        <v>94</v>
      </c>
    </row>
    <row r="16" spans="1:7" ht="20.25" customHeight="1">
      <c r="A16" s="10">
        <f t="shared" si="1"/>
        <v>11</v>
      </c>
      <c r="B16" s="11" t="s">
        <v>59</v>
      </c>
      <c r="C16" s="11" t="s">
        <v>184</v>
      </c>
      <c r="D16" s="12">
        <f t="shared" si="0"/>
        <v>653.9312</v>
      </c>
      <c r="E16" s="12">
        <v>408707</v>
      </c>
      <c r="F16" s="15" t="s">
        <v>144</v>
      </c>
      <c r="G16" s="15" t="s">
        <v>95</v>
      </c>
    </row>
    <row r="17" spans="1:7" ht="20.25" customHeight="1">
      <c r="A17" s="10">
        <f t="shared" si="1"/>
        <v>12</v>
      </c>
      <c r="B17" s="11" t="s">
        <v>34</v>
      </c>
      <c r="C17" s="11" t="s">
        <v>35</v>
      </c>
      <c r="D17" s="12">
        <f t="shared" si="0"/>
        <v>97</v>
      </c>
      <c r="E17" s="12">
        <v>60625</v>
      </c>
      <c r="F17" s="15" t="s">
        <v>145</v>
      </c>
      <c r="G17" s="15" t="s">
        <v>96</v>
      </c>
    </row>
    <row r="18" spans="1:7" ht="20.25" customHeight="1">
      <c r="A18" s="10">
        <f t="shared" si="1"/>
        <v>13</v>
      </c>
      <c r="B18" s="11" t="s">
        <v>65</v>
      </c>
      <c r="C18" s="11" t="s">
        <v>185</v>
      </c>
      <c r="D18" s="12">
        <f t="shared" si="0"/>
        <v>235</v>
      </c>
      <c r="E18" s="12">
        <v>146875</v>
      </c>
      <c r="F18" s="15" t="s">
        <v>221</v>
      </c>
      <c r="G18" s="15" t="s">
        <v>97</v>
      </c>
    </row>
    <row r="19" spans="1:7" ht="20.25" customHeight="1">
      <c r="A19" s="10">
        <f t="shared" si="1"/>
        <v>14</v>
      </c>
      <c r="B19" s="11" t="s">
        <v>7</v>
      </c>
      <c r="C19" s="11" t="s">
        <v>8</v>
      </c>
      <c r="D19" s="12">
        <f t="shared" si="0"/>
        <v>1180.936</v>
      </c>
      <c r="E19" s="12">
        <v>738085</v>
      </c>
      <c r="F19" s="15" t="s">
        <v>146</v>
      </c>
      <c r="G19" s="15" t="s">
        <v>98</v>
      </c>
    </row>
    <row r="20" spans="1:7" ht="20.25" customHeight="1">
      <c r="A20" s="10">
        <f t="shared" si="1"/>
        <v>15</v>
      </c>
      <c r="B20" s="11" t="s">
        <v>72</v>
      </c>
      <c r="C20" s="11" t="s">
        <v>8</v>
      </c>
      <c r="D20" s="12">
        <f t="shared" si="0"/>
        <v>955</v>
      </c>
      <c r="E20" s="12">
        <v>596875</v>
      </c>
      <c r="F20" s="15" t="s">
        <v>147</v>
      </c>
      <c r="G20" s="15" t="s">
        <v>98</v>
      </c>
    </row>
    <row r="21" spans="1:7" ht="20.25" customHeight="1">
      <c r="A21" s="10">
        <f t="shared" si="1"/>
        <v>16</v>
      </c>
      <c r="B21" s="11" t="s">
        <v>37</v>
      </c>
      <c r="C21" s="11" t="s">
        <v>8</v>
      </c>
      <c r="D21" s="12">
        <f t="shared" si="0"/>
        <v>292</v>
      </c>
      <c r="E21" s="12">
        <v>182500</v>
      </c>
      <c r="F21" s="15" t="s">
        <v>222</v>
      </c>
      <c r="G21" s="15" t="s">
        <v>98</v>
      </c>
    </row>
    <row r="22" spans="1:7" ht="20.25" customHeight="1">
      <c r="A22" s="10">
        <f t="shared" si="1"/>
        <v>17</v>
      </c>
      <c r="B22" s="11" t="s">
        <v>64</v>
      </c>
      <c r="C22" s="11" t="s">
        <v>8</v>
      </c>
      <c r="D22" s="12">
        <f t="shared" si="0"/>
        <v>277</v>
      </c>
      <c r="E22" s="12">
        <v>173125</v>
      </c>
      <c r="F22" s="15" t="s">
        <v>148</v>
      </c>
      <c r="G22" s="15" t="s">
        <v>98</v>
      </c>
    </row>
    <row r="23" spans="1:7" ht="20.25" customHeight="1">
      <c r="A23" s="10">
        <f t="shared" si="1"/>
        <v>18</v>
      </c>
      <c r="B23" s="11" t="s">
        <v>67</v>
      </c>
      <c r="C23" s="11" t="s">
        <v>8</v>
      </c>
      <c r="D23" s="12">
        <f t="shared" si="0"/>
        <v>466.576</v>
      </c>
      <c r="E23" s="12">
        <v>291610</v>
      </c>
      <c r="F23" s="15" t="s">
        <v>223</v>
      </c>
      <c r="G23" s="15" t="s">
        <v>98</v>
      </c>
    </row>
    <row r="24" spans="1:7" ht="20.25" customHeight="1">
      <c r="A24" s="10">
        <f t="shared" si="1"/>
        <v>19</v>
      </c>
      <c r="B24" s="11" t="s">
        <v>30</v>
      </c>
      <c r="C24" s="11" t="s">
        <v>31</v>
      </c>
      <c r="D24" s="12">
        <f t="shared" si="0"/>
        <v>687.1184</v>
      </c>
      <c r="E24" s="12">
        <v>429449</v>
      </c>
      <c r="F24" s="15" t="s">
        <v>224</v>
      </c>
      <c r="G24" s="15" t="s">
        <v>99</v>
      </c>
    </row>
    <row r="25" spans="1:7" ht="20.25" customHeight="1">
      <c r="A25" s="10">
        <f t="shared" si="1"/>
        <v>20</v>
      </c>
      <c r="B25" s="11" t="s">
        <v>69</v>
      </c>
      <c r="C25" s="11" t="s">
        <v>186</v>
      </c>
      <c r="D25" s="12">
        <f t="shared" si="0"/>
        <v>341.0736</v>
      </c>
      <c r="E25" s="12">
        <v>213171</v>
      </c>
      <c r="F25" s="15" t="s">
        <v>149</v>
      </c>
      <c r="G25" s="15" t="s">
        <v>100</v>
      </c>
    </row>
    <row r="26" spans="1:7" ht="20.25" customHeight="1">
      <c r="A26" s="9">
        <f t="shared" si="1"/>
        <v>21</v>
      </c>
      <c r="B26" s="16" t="s">
        <v>60</v>
      </c>
      <c r="C26" s="16" t="s">
        <v>61</v>
      </c>
      <c r="D26" s="17">
        <f t="shared" si="0"/>
        <v>660</v>
      </c>
      <c r="E26" s="17">
        <v>412500</v>
      </c>
      <c r="F26" s="6" t="s">
        <v>150</v>
      </c>
      <c r="G26" s="6" t="s">
        <v>101</v>
      </c>
    </row>
    <row r="27" spans="1:7" ht="21" customHeight="1">
      <c r="A27" s="10">
        <f t="shared" si="1"/>
        <v>22</v>
      </c>
      <c r="B27" s="11" t="s">
        <v>70</v>
      </c>
      <c r="C27" s="11" t="s">
        <v>61</v>
      </c>
      <c r="D27" s="12">
        <f t="shared" si="0"/>
        <v>512.3152</v>
      </c>
      <c r="E27" s="12">
        <v>320197</v>
      </c>
      <c r="F27" s="15" t="s">
        <v>151</v>
      </c>
      <c r="G27" s="15" t="s">
        <v>101</v>
      </c>
    </row>
    <row r="28" spans="1:7" ht="21" customHeight="1">
      <c r="A28" s="10">
        <f t="shared" si="1"/>
        <v>23</v>
      </c>
      <c r="B28" s="11" t="s">
        <v>106</v>
      </c>
      <c r="C28" s="11" t="s">
        <v>187</v>
      </c>
      <c r="D28" s="12">
        <f t="shared" si="0"/>
        <v>696.512</v>
      </c>
      <c r="E28" s="12">
        <v>435320</v>
      </c>
      <c r="F28" s="15" t="s">
        <v>225</v>
      </c>
      <c r="G28" s="15" t="s">
        <v>102</v>
      </c>
    </row>
    <row r="29" spans="1:7" ht="21" customHeight="1">
      <c r="A29" s="9">
        <f t="shared" si="1"/>
        <v>24</v>
      </c>
      <c r="B29" s="16" t="s">
        <v>6</v>
      </c>
      <c r="C29" s="16" t="s">
        <v>74</v>
      </c>
      <c r="D29" s="17">
        <f t="shared" si="0"/>
        <v>2780.1392</v>
      </c>
      <c r="E29" s="17">
        <v>1737587</v>
      </c>
      <c r="F29" s="6" t="s">
        <v>152</v>
      </c>
      <c r="G29" s="6" t="s">
        <v>103</v>
      </c>
    </row>
    <row r="30" spans="1:14" s="20" customFormat="1" ht="21" customHeight="1">
      <c r="A30" s="35" t="s">
        <v>104</v>
      </c>
      <c r="B30" s="38"/>
      <c r="C30" s="39"/>
      <c r="D30" s="18">
        <f>SUM(D6:D29)</f>
        <v>17329.4832</v>
      </c>
      <c r="E30" s="19">
        <f>SUM(E6:E29)</f>
        <v>10830927</v>
      </c>
      <c r="F30" s="43" t="s">
        <v>105</v>
      </c>
      <c r="G30" s="44"/>
      <c r="M30" s="1"/>
      <c r="N30" s="1"/>
    </row>
    <row r="31" spans="1:7" ht="21" customHeight="1">
      <c r="A31" s="4">
        <v>1</v>
      </c>
      <c r="B31" s="21" t="s">
        <v>2</v>
      </c>
      <c r="C31" s="21" t="s">
        <v>3</v>
      </c>
      <c r="D31" s="22">
        <f aca="true" t="shared" si="2" ref="D31:D42">SUM(E31/625)</f>
        <v>1560</v>
      </c>
      <c r="E31" s="22">
        <v>975000</v>
      </c>
      <c r="F31" s="13" t="s">
        <v>153</v>
      </c>
      <c r="G31" s="13" t="s">
        <v>116</v>
      </c>
    </row>
    <row r="32" spans="1:7" ht="21" customHeight="1">
      <c r="A32" s="10">
        <f aca="true" t="shared" si="3" ref="A32:A40">A31+1</f>
        <v>2</v>
      </c>
      <c r="B32" s="11" t="s">
        <v>68</v>
      </c>
      <c r="C32" s="11" t="s">
        <v>3</v>
      </c>
      <c r="D32" s="12">
        <f t="shared" si="2"/>
        <v>189.4448</v>
      </c>
      <c r="E32" s="12">
        <v>118403</v>
      </c>
      <c r="F32" s="15" t="s">
        <v>154</v>
      </c>
      <c r="G32" s="15" t="s">
        <v>116</v>
      </c>
    </row>
    <row r="33" spans="1:7" ht="21" customHeight="1">
      <c r="A33" s="10">
        <f t="shared" si="3"/>
        <v>3</v>
      </c>
      <c r="B33" s="11" t="s">
        <v>55</v>
      </c>
      <c r="C33" s="11" t="s">
        <v>56</v>
      </c>
      <c r="D33" s="12">
        <f t="shared" si="2"/>
        <v>312.7776</v>
      </c>
      <c r="E33" s="12">
        <v>195486</v>
      </c>
      <c r="F33" s="15" t="s">
        <v>156</v>
      </c>
      <c r="G33" s="15" t="s">
        <v>117</v>
      </c>
    </row>
    <row r="34" spans="1:7" ht="21" customHeight="1">
      <c r="A34" s="10">
        <f t="shared" si="3"/>
        <v>4</v>
      </c>
      <c r="B34" s="11" t="s">
        <v>42</v>
      </c>
      <c r="C34" s="11" t="s">
        <v>188</v>
      </c>
      <c r="D34" s="12">
        <f t="shared" si="2"/>
        <v>303.2656</v>
      </c>
      <c r="E34" s="12">
        <v>189541</v>
      </c>
      <c r="F34" s="15" t="s">
        <v>157</v>
      </c>
      <c r="G34" s="15" t="s">
        <v>118</v>
      </c>
    </row>
    <row r="35" spans="1:7" ht="21" customHeight="1">
      <c r="A35" s="10">
        <f t="shared" si="3"/>
        <v>5</v>
      </c>
      <c r="B35" s="11" t="s">
        <v>14</v>
      </c>
      <c r="C35" s="11" t="s">
        <v>15</v>
      </c>
      <c r="D35" s="12">
        <f t="shared" si="2"/>
        <v>896.9488</v>
      </c>
      <c r="E35" s="12">
        <v>560593</v>
      </c>
      <c r="F35" s="15" t="s">
        <v>158</v>
      </c>
      <c r="G35" s="15" t="s">
        <v>119</v>
      </c>
    </row>
    <row r="36" spans="1:7" ht="21" customHeight="1">
      <c r="A36" s="10">
        <f t="shared" si="3"/>
        <v>6</v>
      </c>
      <c r="B36" s="11" t="s">
        <v>208</v>
      </c>
      <c r="C36" s="11" t="s">
        <v>15</v>
      </c>
      <c r="D36" s="12">
        <f t="shared" si="2"/>
        <v>232.456</v>
      </c>
      <c r="E36" s="12">
        <v>145285</v>
      </c>
      <c r="F36" s="15" t="s">
        <v>209</v>
      </c>
      <c r="G36" s="15" t="s">
        <v>119</v>
      </c>
    </row>
    <row r="37" spans="1:7" ht="21" customHeight="1">
      <c r="A37" s="10">
        <f t="shared" si="3"/>
        <v>7</v>
      </c>
      <c r="B37" s="11" t="s">
        <v>28</v>
      </c>
      <c r="C37" s="11" t="s">
        <v>29</v>
      </c>
      <c r="D37" s="12">
        <f t="shared" si="2"/>
        <v>316</v>
      </c>
      <c r="E37" s="12">
        <v>197500</v>
      </c>
      <c r="F37" s="15" t="s">
        <v>159</v>
      </c>
      <c r="G37" s="15" t="s">
        <v>120</v>
      </c>
    </row>
    <row r="38" spans="1:7" ht="21" customHeight="1">
      <c r="A38" s="10">
        <f t="shared" si="3"/>
        <v>8</v>
      </c>
      <c r="B38" s="11" t="s">
        <v>43</v>
      </c>
      <c r="C38" s="11" t="s">
        <v>29</v>
      </c>
      <c r="D38" s="12">
        <f t="shared" si="2"/>
        <v>380</v>
      </c>
      <c r="E38" s="12">
        <v>237500</v>
      </c>
      <c r="F38" s="15" t="s">
        <v>226</v>
      </c>
      <c r="G38" s="15" t="s">
        <v>120</v>
      </c>
    </row>
    <row r="39" spans="1:7" ht="21" customHeight="1">
      <c r="A39" s="10">
        <f t="shared" si="3"/>
        <v>9</v>
      </c>
      <c r="B39" s="11" t="s">
        <v>50</v>
      </c>
      <c r="C39" s="11" t="s">
        <v>51</v>
      </c>
      <c r="D39" s="12">
        <f t="shared" si="2"/>
        <v>502</v>
      </c>
      <c r="E39" s="12">
        <v>313750</v>
      </c>
      <c r="F39" s="15" t="s">
        <v>204</v>
      </c>
      <c r="G39" s="15" t="s">
        <v>121</v>
      </c>
    </row>
    <row r="40" spans="1:7" ht="21" customHeight="1">
      <c r="A40" s="10">
        <f t="shared" si="3"/>
        <v>10</v>
      </c>
      <c r="B40" s="11" t="s">
        <v>16</v>
      </c>
      <c r="C40" s="11" t="s">
        <v>17</v>
      </c>
      <c r="D40" s="12">
        <f t="shared" si="2"/>
        <v>186.4992</v>
      </c>
      <c r="E40" s="12">
        <v>116562</v>
      </c>
      <c r="F40" s="15" t="s">
        <v>160</v>
      </c>
      <c r="G40" s="15" t="s">
        <v>122</v>
      </c>
    </row>
    <row r="41" spans="1:7" ht="21" customHeight="1">
      <c r="A41" s="10">
        <f>A39+1</f>
        <v>10</v>
      </c>
      <c r="B41" s="11" t="s">
        <v>19</v>
      </c>
      <c r="C41" s="11" t="s">
        <v>75</v>
      </c>
      <c r="D41" s="12">
        <f>SUM(E41/625)</f>
        <v>225.352</v>
      </c>
      <c r="E41" s="12">
        <v>140845</v>
      </c>
      <c r="F41" s="15" t="s">
        <v>161</v>
      </c>
      <c r="G41" s="15" t="s">
        <v>123</v>
      </c>
    </row>
    <row r="42" spans="1:7" ht="21" customHeight="1">
      <c r="A42" s="9">
        <v>12</v>
      </c>
      <c r="B42" s="16" t="s">
        <v>212</v>
      </c>
      <c r="C42" s="16" t="s">
        <v>75</v>
      </c>
      <c r="D42" s="17">
        <f t="shared" si="2"/>
        <v>350.648</v>
      </c>
      <c r="E42" s="17">
        <v>219155</v>
      </c>
      <c r="F42" s="6" t="s">
        <v>213</v>
      </c>
      <c r="G42" s="6" t="s">
        <v>123</v>
      </c>
    </row>
    <row r="43" spans="1:7" ht="21" customHeight="1">
      <c r="A43" s="35" t="s">
        <v>107</v>
      </c>
      <c r="B43" s="38"/>
      <c r="C43" s="39"/>
      <c r="D43" s="18">
        <f>SUM(D31:D42)</f>
        <v>5455.392000000001</v>
      </c>
      <c r="E43" s="18">
        <f>SUM(E31:E42)</f>
        <v>3409620</v>
      </c>
      <c r="F43" s="43" t="s">
        <v>108</v>
      </c>
      <c r="G43" s="44"/>
    </row>
    <row r="44" spans="1:7" ht="21" customHeight="1">
      <c r="A44" s="4">
        <v>1</v>
      </c>
      <c r="B44" s="21" t="s">
        <v>71</v>
      </c>
      <c r="C44" s="21" t="s">
        <v>0</v>
      </c>
      <c r="D44" s="22">
        <f>SUM(E44/625)</f>
        <v>858.5504</v>
      </c>
      <c r="E44" s="22">
        <v>536594</v>
      </c>
      <c r="F44" s="13" t="s">
        <v>162</v>
      </c>
      <c r="G44" s="13" t="s">
        <v>124</v>
      </c>
    </row>
    <row r="45" spans="1:7" ht="21" customHeight="1">
      <c r="A45" s="10">
        <f>A44+1</f>
        <v>2</v>
      </c>
      <c r="B45" s="11" t="s">
        <v>9</v>
      </c>
      <c r="C45" s="11" t="s">
        <v>189</v>
      </c>
      <c r="D45" s="12">
        <f>SUM(E45/625)</f>
        <v>3647.2</v>
      </c>
      <c r="E45" s="12">
        <v>2279500</v>
      </c>
      <c r="F45" s="15" t="s">
        <v>163</v>
      </c>
      <c r="G45" s="15" t="s">
        <v>125</v>
      </c>
    </row>
    <row r="46" spans="1:7" ht="21" customHeight="1">
      <c r="A46" s="10">
        <f>A45+1</f>
        <v>3</v>
      </c>
      <c r="B46" s="11" t="s">
        <v>84</v>
      </c>
      <c r="C46" s="11" t="s">
        <v>190</v>
      </c>
      <c r="D46" s="12">
        <f>SUM(E46/625)</f>
        <v>664.992</v>
      </c>
      <c r="E46" s="12">
        <v>415620</v>
      </c>
      <c r="F46" s="15" t="s">
        <v>164</v>
      </c>
      <c r="G46" s="15" t="s">
        <v>126</v>
      </c>
    </row>
    <row r="47" spans="1:7" ht="21" customHeight="1">
      <c r="A47" s="10">
        <f>A46+1</f>
        <v>4</v>
      </c>
      <c r="B47" s="11" t="s">
        <v>21</v>
      </c>
      <c r="C47" s="11" t="s">
        <v>22</v>
      </c>
      <c r="D47" s="12">
        <f>SUM(E47/625)</f>
        <v>489.312</v>
      </c>
      <c r="E47" s="12">
        <v>305820</v>
      </c>
      <c r="F47" s="15" t="s">
        <v>165</v>
      </c>
      <c r="G47" s="15" t="s">
        <v>127</v>
      </c>
    </row>
    <row r="48" spans="1:7" ht="21" customHeight="1">
      <c r="A48" s="9">
        <f>A47+1</f>
        <v>5</v>
      </c>
      <c r="B48" s="16" t="s">
        <v>38</v>
      </c>
      <c r="C48" s="16" t="s">
        <v>39</v>
      </c>
      <c r="D48" s="17">
        <f>SUM(E48/625)</f>
        <v>155</v>
      </c>
      <c r="E48" s="17">
        <v>96875</v>
      </c>
      <c r="F48" s="6" t="s">
        <v>227</v>
      </c>
      <c r="G48" s="23" t="s">
        <v>128</v>
      </c>
    </row>
    <row r="49" spans="1:7" ht="21" customHeight="1">
      <c r="A49" s="35" t="s">
        <v>109</v>
      </c>
      <c r="B49" s="38"/>
      <c r="C49" s="39"/>
      <c r="D49" s="18">
        <f>SUM(D44:D48)</f>
        <v>5815.0544</v>
      </c>
      <c r="E49" s="18">
        <f>SUM(E44:E48)</f>
        <v>3634409</v>
      </c>
      <c r="F49" s="43" t="s">
        <v>110</v>
      </c>
      <c r="G49" s="44"/>
    </row>
    <row r="50" spans="1:7" ht="21" customHeight="1">
      <c r="A50" s="4">
        <v>1</v>
      </c>
      <c r="B50" s="21" t="s">
        <v>4</v>
      </c>
      <c r="C50" s="21" t="s">
        <v>5</v>
      </c>
      <c r="D50" s="22">
        <f>SUM(E50/625)</f>
        <v>744.9632</v>
      </c>
      <c r="E50" s="22">
        <v>465602</v>
      </c>
      <c r="F50" s="24" t="s">
        <v>166</v>
      </c>
      <c r="G50" s="15" t="s">
        <v>129</v>
      </c>
    </row>
    <row r="51" spans="1:7" ht="20.25" customHeight="1">
      <c r="A51" s="10">
        <f>A50+1</f>
        <v>2</v>
      </c>
      <c r="B51" s="11" t="s">
        <v>207</v>
      </c>
      <c r="C51" s="11" t="s">
        <v>5</v>
      </c>
      <c r="D51" s="12">
        <f>SUM(E51/625)</f>
        <v>265.2736</v>
      </c>
      <c r="E51" s="12">
        <v>165796</v>
      </c>
      <c r="F51" s="24" t="s">
        <v>214</v>
      </c>
      <c r="G51" s="15" t="s">
        <v>129</v>
      </c>
    </row>
    <row r="52" spans="1:7" ht="20.25" customHeight="1">
      <c r="A52" s="10">
        <f>A51+1</f>
        <v>3</v>
      </c>
      <c r="B52" s="11" t="s">
        <v>198</v>
      </c>
      <c r="C52" s="11" t="s">
        <v>191</v>
      </c>
      <c r="D52" s="12">
        <f>SUM(E52/625)</f>
        <v>1078.9632</v>
      </c>
      <c r="E52" s="12">
        <v>674352</v>
      </c>
      <c r="F52" s="24" t="s">
        <v>167</v>
      </c>
      <c r="G52" s="15" t="s">
        <v>215</v>
      </c>
    </row>
    <row r="53" spans="1:7" ht="20.25" customHeight="1">
      <c r="A53" s="10"/>
      <c r="B53" s="11"/>
      <c r="C53" s="11" t="s">
        <v>20</v>
      </c>
      <c r="D53" s="12"/>
      <c r="E53" s="12"/>
      <c r="F53" s="24"/>
      <c r="G53" s="15" t="s">
        <v>130</v>
      </c>
    </row>
    <row r="54" spans="1:7" ht="20.25" customHeight="1">
      <c r="A54" s="10">
        <f>A52+1</f>
        <v>4</v>
      </c>
      <c r="B54" s="16" t="s">
        <v>10</v>
      </c>
      <c r="C54" s="16" t="s">
        <v>11</v>
      </c>
      <c r="D54" s="17">
        <f>SUM(E54/625)</f>
        <v>144.6992</v>
      </c>
      <c r="E54" s="17">
        <v>90437</v>
      </c>
      <c r="F54" s="25" t="s">
        <v>229</v>
      </c>
      <c r="G54" s="6" t="s">
        <v>131</v>
      </c>
    </row>
    <row r="55" spans="1:7" ht="20.25" customHeight="1">
      <c r="A55" s="35" t="s">
        <v>111</v>
      </c>
      <c r="B55" s="36"/>
      <c r="C55" s="37"/>
      <c r="D55" s="26">
        <f>SUM(D50:D54)</f>
        <v>2233.8992</v>
      </c>
      <c r="E55" s="26">
        <f>SUM(E50:E54)</f>
        <v>1396187</v>
      </c>
      <c r="F55" s="43" t="s">
        <v>112</v>
      </c>
      <c r="G55" s="44"/>
    </row>
    <row r="56" spans="1:7" ht="20.25" customHeight="1">
      <c r="A56" s="27">
        <v>1</v>
      </c>
      <c r="B56" s="21" t="s">
        <v>32</v>
      </c>
      <c r="C56" s="21" t="s">
        <v>192</v>
      </c>
      <c r="D56" s="22">
        <f aca="true" t="shared" si="4" ref="D56:D62">SUM(E56/625)</f>
        <v>153.5808</v>
      </c>
      <c r="E56" s="22">
        <v>95988</v>
      </c>
      <c r="F56" s="24" t="s">
        <v>168</v>
      </c>
      <c r="G56" s="15" t="s">
        <v>132</v>
      </c>
    </row>
    <row r="57" spans="1:7" ht="20.25" customHeight="1">
      <c r="A57" s="10">
        <f aca="true" t="shared" si="5" ref="A57:A69">A56+1</f>
        <v>2</v>
      </c>
      <c r="B57" s="11" t="s">
        <v>48</v>
      </c>
      <c r="C57" s="11" t="s">
        <v>49</v>
      </c>
      <c r="D57" s="12">
        <f t="shared" si="4"/>
        <v>156.32</v>
      </c>
      <c r="E57" s="12">
        <v>97700</v>
      </c>
      <c r="F57" s="15" t="s">
        <v>228</v>
      </c>
      <c r="G57" s="23" t="s">
        <v>133</v>
      </c>
    </row>
    <row r="58" spans="1:7" ht="20.25" customHeight="1">
      <c r="A58" s="10">
        <f t="shared" si="5"/>
        <v>3</v>
      </c>
      <c r="B58" s="11" t="s">
        <v>85</v>
      </c>
      <c r="C58" s="11" t="s">
        <v>193</v>
      </c>
      <c r="D58" s="12">
        <f t="shared" si="4"/>
        <v>315</v>
      </c>
      <c r="E58" s="12">
        <v>196875</v>
      </c>
      <c r="F58" s="15" t="s">
        <v>169</v>
      </c>
      <c r="G58" s="23" t="s">
        <v>134</v>
      </c>
    </row>
    <row r="59" spans="1:7" ht="20.25" customHeight="1">
      <c r="A59" s="10">
        <f t="shared" si="5"/>
        <v>4</v>
      </c>
      <c r="B59" s="11" t="s">
        <v>62</v>
      </c>
      <c r="C59" s="11" t="s">
        <v>193</v>
      </c>
      <c r="D59" s="12">
        <f t="shared" si="4"/>
        <v>464</v>
      </c>
      <c r="E59" s="12">
        <v>290000</v>
      </c>
      <c r="F59" s="15" t="s">
        <v>170</v>
      </c>
      <c r="G59" s="23" t="s">
        <v>134</v>
      </c>
    </row>
    <row r="60" spans="1:7" ht="20.25" customHeight="1">
      <c r="A60" s="10">
        <f t="shared" si="5"/>
        <v>5</v>
      </c>
      <c r="B60" s="11" t="s">
        <v>18</v>
      </c>
      <c r="C60" s="11" t="s">
        <v>194</v>
      </c>
      <c r="D60" s="12">
        <f t="shared" si="4"/>
        <v>1266.9552</v>
      </c>
      <c r="E60" s="12">
        <v>791847</v>
      </c>
      <c r="F60" s="15" t="s">
        <v>171</v>
      </c>
      <c r="G60" s="15" t="s">
        <v>202</v>
      </c>
    </row>
    <row r="61" spans="1:7" ht="20.25" customHeight="1">
      <c r="A61" s="10">
        <f t="shared" si="5"/>
        <v>6</v>
      </c>
      <c r="B61" s="11" t="s">
        <v>206</v>
      </c>
      <c r="C61" s="11" t="s">
        <v>205</v>
      </c>
      <c r="D61" s="12">
        <f t="shared" si="4"/>
        <v>221.94</v>
      </c>
      <c r="E61" s="12">
        <v>138712.5</v>
      </c>
      <c r="F61" s="15" t="s">
        <v>210</v>
      </c>
      <c r="G61" s="11" t="s">
        <v>216</v>
      </c>
    </row>
    <row r="62" spans="1:7" ht="20.25" customHeight="1">
      <c r="A62" s="10">
        <f t="shared" si="5"/>
        <v>7</v>
      </c>
      <c r="B62" s="11" t="s">
        <v>44</v>
      </c>
      <c r="C62" s="11" t="s">
        <v>46</v>
      </c>
      <c r="D62" s="12">
        <f t="shared" si="4"/>
        <v>196.80956799999998</v>
      </c>
      <c r="E62" s="12">
        <v>123005.98</v>
      </c>
      <c r="F62" s="15" t="s">
        <v>172</v>
      </c>
      <c r="G62" s="23" t="s">
        <v>135</v>
      </c>
    </row>
    <row r="63" spans="1:7" ht="20.25" customHeight="1">
      <c r="A63" s="10"/>
      <c r="B63" s="11" t="s">
        <v>45</v>
      </c>
      <c r="C63" s="11"/>
      <c r="D63" s="12"/>
      <c r="E63" s="12"/>
      <c r="F63" s="15" t="s">
        <v>173</v>
      </c>
      <c r="G63" s="28"/>
    </row>
    <row r="64" spans="1:7" ht="20.25" customHeight="1">
      <c r="A64" s="10">
        <f>A62+1</f>
        <v>8</v>
      </c>
      <c r="B64" s="11" t="s">
        <v>53</v>
      </c>
      <c r="C64" s="11" t="s">
        <v>195</v>
      </c>
      <c r="D64" s="12">
        <f aca="true" t="shared" si="6" ref="D64:D69">SUM(E64/625)</f>
        <v>626.7024</v>
      </c>
      <c r="E64" s="12">
        <v>391689</v>
      </c>
      <c r="F64" s="15" t="s">
        <v>174</v>
      </c>
      <c r="G64" s="15" t="s">
        <v>136</v>
      </c>
    </row>
    <row r="65" spans="1:7" ht="20.25" customHeight="1">
      <c r="A65" s="10">
        <f t="shared" si="5"/>
        <v>9</v>
      </c>
      <c r="B65" s="11" t="s">
        <v>52</v>
      </c>
      <c r="C65" s="11" t="s">
        <v>196</v>
      </c>
      <c r="D65" s="12">
        <f t="shared" si="6"/>
        <v>338.64</v>
      </c>
      <c r="E65" s="12">
        <v>211650</v>
      </c>
      <c r="F65" s="15" t="s">
        <v>175</v>
      </c>
      <c r="G65" s="15" t="s">
        <v>137</v>
      </c>
    </row>
    <row r="66" spans="1:7" ht="20.25" customHeight="1">
      <c r="A66" s="10">
        <f t="shared" si="5"/>
        <v>10</v>
      </c>
      <c r="B66" s="11" t="s">
        <v>1</v>
      </c>
      <c r="C66" s="11" t="s">
        <v>197</v>
      </c>
      <c r="D66" s="12">
        <f t="shared" si="6"/>
        <v>530.3296</v>
      </c>
      <c r="E66" s="12">
        <v>331456</v>
      </c>
      <c r="F66" s="15" t="s">
        <v>176</v>
      </c>
      <c r="G66" s="29" t="s">
        <v>138</v>
      </c>
    </row>
    <row r="67" spans="1:7" ht="20.25" customHeight="1">
      <c r="A67" s="10">
        <f t="shared" si="5"/>
        <v>11</v>
      </c>
      <c r="B67" s="11" t="s">
        <v>24</v>
      </c>
      <c r="C67" s="11" t="s">
        <v>25</v>
      </c>
      <c r="D67" s="12">
        <f t="shared" si="6"/>
        <v>181.9536</v>
      </c>
      <c r="E67" s="12">
        <v>113721</v>
      </c>
      <c r="F67" s="15" t="s">
        <v>177</v>
      </c>
      <c r="G67" s="15" t="s">
        <v>203</v>
      </c>
    </row>
    <row r="68" spans="1:7" ht="20.25" customHeight="1">
      <c r="A68" s="10">
        <f t="shared" si="5"/>
        <v>12</v>
      </c>
      <c r="B68" s="11" t="s">
        <v>12</v>
      </c>
      <c r="C68" s="11" t="s">
        <v>13</v>
      </c>
      <c r="D68" s="12">
        <f t="shared" si="6"/>
        <v>1155.3072</v>
      </c>
      <c r="E68" s="12">
        <v>722067</v>
      </c>
      <c r="F68" s="15" t="s">
        <v>178</v>
      </c>
      <c r="G68" s="29" t="s">
        <v>139</v>
      </c>
    </row>
    <row r="69" spans="1:7" ht="20.25" customHeight="1">
      <c r="A69" s="10">
        <f t="shared" si="5"/>
        <v>13</v>
      </c>
      <c r="B69" s="11" t="s">
        <v>47</v>
      </c>
      <c r="C69" s="11" t="s">
        <v>13</v>
      </c>
      <c r="D69" s="12">
        <f t="shared" si="6"/>
        <v>488</v>
      </c>
      <c r="E69" s="12">
        <v>305000</v>
      </c>
      <c r="F69" s="15" t="s">
        <v>179</v>
      </c>
      <c r="G69" s="29" t="s">
        <v>139</v>
      </c>
    </row>
    <row r="70" spans="1:7" ht="20.25" customHeight="1">
      <c r="A70" s="35" t="s">
        <v>113</v>
      </c>
      <c r="B70" s="38"/>
      <c r="C70" s="39"/>
      <c r="D70" s="18">
        <f>SUM(D56:D69)</f>
        <v>6095.5383679999995</v>
      </c>
      <c r="E70" s="18">
        <f>SUM(E56:E69)</f>
        <v>3809711.48</v>
      </c>
      <c r="F70" s="43" t="s">
        <v>114</v>
      </c>
      <c r="G70" s="44"/>
    </row>
    <row r="71" spans="1:7" ht="22.5" customHeight="1">
      <c r="A71" s="34" t="s">
        <v>115</v>
      </c>
      <c r="B71" s="34"/>
      <c r="C71" s="34"/>
      <c r="D71" s="30">
        <f>D70+D55+D49+D43+D30</f>
        <v>36929.367168</v>
      </c>
      <c r="E71" s="30">
        <f>E70+E55+E49+E43+E30</f>
        <v>23080854.48</v>
      </c>
      <c r="F71" s="35" t="s">
        <v>211</v>
      </c>
      <c r="G71" s="39"/>
    </row>
    <row r="72" spans="4:7" ht="21.75" customHeight="1">
      <c r="D72" s="31" t="s">
        <v>201</v>
      </c>
      <c r="E72" s="31"/>
      <c r="G72" s="32"/>
    </row>
    <row r="73" spans="2:7" ht="21.75" customHeight="1">
      <c r="B73" s="1" t="s">
        <v>201</v>
      </c>
      <c r="D73" s="1" t="s">
        <v>201</v>
      </c>
      <c r="E73" s="32"/>
      <c r="G73" s="32"/>
    </row>
    <row r="74" spans="5:7" ht="21.75" customHeight="1">
      <c r="E74" s="32"/>
      <c r="G74" s="32"/>
    </row>
    <row r="75" spans="5:7" ht="21.75" customHeight="1">
      <c r="E75" s="32"/>
      <c r="G75" s="32"/>
    </row>
    <row r="76" spans="5:7" ht="21.75" customHeight="1">
      <c r="E76" s="32"/>
      <c r="G76" s="32"/>
    </row>
  </sheetData>
  <sheetProtection/>
  <mergeCells count="15">
    <mergeCell ref="F55:G55"/>
    <mergeCell ref="F70:G70"/>
    <mergeCell ref="F71:G71"/>
    <mergeCell ref="F30:G30"/>
    <mergeCell ref="F43:G43"/>
    <mergeCell ref="F49:G49"/>
    <mergeCell ref="A1:E1"/>
    <mergeCell ref="A2:E2"/>
    <mergeCell ref="D4:E4"/>
    <mergeCell ref="A30:C30"/>
    <mergeCell ref="A71:C71"/>
    <mergeCell ref="A55:C55"/>
    <mergeCell ref="A70:C70"/>
    <mergeCell ref="A43:C43"/>
    <mergeCell ref="A49:C49"/>
  </mergeCells>
  <printOptions/>
  <pageMargins left="0.3937007874015748" right="0.1968503937007874" top="0.98425196850393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dnp</cp:lastModifiedBy>
  <cp:lastPrinted>2011-01-06T08:42:00Z</cp:lastPrinted>
  <dcterms:created xsi:type="dcterms:W3CDTF">2004-05-18T02:57:29Z</dcterms:created>
  <dcterms:modified xsi:type="dcterms:W3CDTF">2011-01-06T08:48:13Z</dcterms:modified>
  <cp:category/>
  <cp:version/>
  <cp:contentType/>
  <cp:contentStatus/>
</cp:coreProperties>
</file>