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</sheets>
  <definedNames>
    <definedName name="_xlnm.Print_Area" localSheetId="0">'Sheet1'!$A$1:$I$216</definedName>
  </definedNames>
  <calcPr fullCalcOnLoad="1"/>
</workbook>
</file>

<file path=xl/sharedStrings.xml><?xml version="1.0" encoding="utf-8"?>
<sst xmlns="http://schemas.openxmlformats.org/spreadsheetml/2006/main" count="329" uniqueCount="133">
  <si>
    <t>องค์การบริหารส่วนจังหวัดสงขลา</t>
  </si>
  <si>
    <t>ยุทธศาสตร์/แนวทางการพัฒนา</t>
  </si>
  <si>
    <t>จำนวน</t>
  </si>
  <si>
    <t>โครงการ</t>
  </si>
  <si>
    <t>งบประมาณ</t>
  </si>
  <si>
    <t>(บาท)</t>
  </si>
  <si>
    <t>รวม 3 ปี</t>
  </si>
  <si>
    <t>รวม</t>
  </si>
  <si>
    <t>รวมทั้งสิ้น</t>
  </si>
  <si>
    <t>2.  ยุทธศาสตร์การพัฒนาจังหวัดสงขลา</t>
  </si>
  <si>
    <t xml:space="preserve">     ให้เป็นเมืองแห่งการเรียนรู้</t>
  </si>
  <si>
    <t>3. ยุทธศาสตร์การพัฒนาคุณภาพชีวิต</t>
  </si>
  <si>
    <t>4.  ยุทธศาสตร์การพัฒนาการส่งเสริม</t>
  </si>
  <si>
    <t xml:space="preserve">     การท่องเที่ยวและการกีฬา</t>
  </si>
  <si>
    <t>5.  ยุทธศาสตร์การพัฒนาการส่งเสริมอาชีพ</t>
  </si>
  <si>
    <t xml:space="preserve">7.  ยุทธศาสตร์การพัฒนาศาสนา </t>
  </si>
  <si>
    <t xml:space="preserve">     ศิลปวัฒนธรรม จารีตประเพณี และ</t>
  </si>
  <si>
    <t xml:space="preserve">     ภูมิปัญญาท้องถิ่น</t>
  </si>
  <si>
    <t>8.  ยุทธศาสตร์การพัฒนาการบริหารจัดการ</t>
  </si>
  <si>
    <t>!</t>
  </si>
  <si>
    <t xml:space="preserve">         บริโภคและแหล่งน้ำเพื่อการเกษตร</t>
  </si>
  <si>
    <t xml:space="preserve">         สมาคม มูลนิธิ</t>
  </si>
  <si>
    <t xml:space="preserve">         แบบบูรณาการ การติดตามประเมินผล</t>
  </si>
  <si>
    <t xml:space="preserve">     ทรัพยากรธรรมชาติและสิ่งแวดล้อม</t>
  </si>
  <si>
    <t>6.  ยุทธศาสตร์การพัฒนาการบริหารจัดการ</t>
  </si>
  <si>
    <t>ปี 2559</t>
  </si>
  <si>
    <t xml:space="preserve">         </t>
  </si>
  <si>
    <t xml:space="preserve">         สาธารณูปโภคให้ครอบคลุมทุกพื้นที่</t>
  </si>
  <si>
    <t xml:space="preserve">  1.3  พัฒนาแหล่งน้ำเพื่อการอุปโภค</t>
  </si>
  <si>
    <t xml:space="preserve">  1.2  สนับสนุนการขยายเขตระบบ</t>
  </si>
  <si>
    <t xml:space="preserve">  1.1  ก่อสร้าง/ปรับปรุงซ่อมแซมเส้นทาง</t>
  </si>
  <si>
    <t xml:space="preserve">         คมนาคม ทั้งทางบกและทางน้ำ</t>
  </si>
  <si>
    <t xml:space="preserve">         นอกระบบและการศึกษาตามอัธยาศัย</t>
  </si>
  <si>
    <t xml:space="preserve">  2.3  ส่งเสริมและพัฒนาแหล่งเรียนรู้ให้มี</t>
  </si>
  <si>
    <t xml:space="preserve">        คุณภาพและได้มาตรฐาน</t>
  </si>
  <si>
    <t xml:space="preserve">  2.4  ส่งเสริมการเรียนรู้ตลอดชีวิต</t>
  </si>
  <si>
    <t xml:space="preserve">  3.1  สนับสนุนเสริมสร้างสุขภาพอนามัย</t>
  </si>
  <si>
    <t xml:space="preserve">  3.3  เสริมสร้างความเข้มแข็งของสถาบัน</t>
  </si>
  <si>
    <t xml:space="preserve">         ครอบครัว ชุมชน สังคม ในการป้องกัน</t>
  </si>
  <si>
    <t xml:space="preserve">         และแก้ปัญหายาเสพติด</t>
  </si>
  <si>
    <t xml:space="preserve">  3.5  การป้องกันและบรรเทาสาธารณภัย</t>
  </si>
  <si>
    <t xml:space="preserve">        และได้มาตรฐาน</t>
  </si>
  <si>
    <t xml:space="preserve">  4.1 พัฒนาแหล่งท่องเที่ยวให้มีความพร้อม</t>
  </si>
  <si>
    <t xml:space="preserve">  4.3  ส่งเสริมและสนับสนุนกิจกรรมส่งเสริม</t>
  </si>
  <si>
    <t xml:space="preserve">  5.1  สนับสนุนการพัฒนาเศรษฐกิจในรูป</t>
  </si>
  <si>
    <t xml:space="preserve">  5.2  สนับสนุนส่งเสริมการรวมกลุ่มอาชีพและ</t>
  </si>
  <si>
    <t xml:space="preserve">  6.1  สร้างจิตสำนึกให้ประชาชนมีส่วนร่วมใน</t>
  </si>
  <si>
    <t xml:space="preserve">        การอนุรักษ์ทรัพยากรธรรมชาติและ</t>
  </si>
  <si>
    <t xml:space="preserve">        สิ่งแวดล้อมอย่างยั่งยืน</t>
  </si>
  <si>
    <t xml:space="preserve">         ทรัพยากรธรรมชาติและสิ่งแวดล้อม</t>
  </si>
  <si>
    <t xml:space="preserve">  6.2  ส่งเสริมสนับสนุนการฟื้นฟู เฝ้าระวัง</t>
  </si>
  <si>
    <t xml:space="preserve">  6.3 เพิ่มพื้นที่สีเขียว พื้นที่ป่าไม้ ป่าชายเลน</t>
  </si>
  <si>
    <t xml:space="preserve">  6.4  ส่งเสริมและสนับสนุนการจัดการมลพิษ</t>
  </si>
  <si>
    <t xml:space="preserve">  6.5  ส่งเสริม สนับสนุน และวางแผนพัฒนา</t>
  </si>
  <si>
    <t xml:space="preserve">         ระบบป้องกันภัยธรรมชาติ</t>
  </si>
  <si>
    <t xml:space="preserve">         ศิลปวัฒนธรรม จารีตประเพณีและ</t>
  </si>
  <si>
    <t xml:space="preserve">         ภูมิปัญญาท้องถิ่น</t>
  </si>
  <si>
    <t xml:space="preserve">  7.3  เสริมสร้างคุณธรรม/จริยธรรม ให้แก่</t>
  </si>
  <si>
    <t xml:space="preserve">         เยาวชนและประชาชน</t>
  </si>
  <si>
    <t xml:space="preserve">  8.1  ส่งเสริมให้ประชาชนมีความรู้ ความเข้าใจ</t>
  </si>
  <si>
    <t xml:space="preserve">         ในสิทธิ เสรีภาพ หน้าที่ตามรัฐธรรมนูญ</t>
  </si>
  <si>
    <t xml:space="preserve">         และการปกครองในระบอบประชาธิปไตย</t>
  </si>
  <si>
    <t xml:space="preserve">         อันมีพระมหากษัตริย์ทรงเป็นประมุข</t>
  </si>
  <si>
    <t xml:space="preserve">         รวมกลุ่มขององค์กรภาคประชาชน  </t>
  </si>
  <si>
    <t xml:space="preserve">  1.5  การพัฒนาระบบขนส่งมวลชน</t>
  </si>
  <si>
    <t xml:space="preserve">  3.4  ส่งเสริมระบบการรักษาความสงบ</t>
  </si>
  <si>
    <t xml:space="preserve">        และทรัพย์สินของประชาชน</t>
  </si>
  <si>
    <t xml:space="preserve">        เรียบร้อยและความปลอดภัยในชีวิต</t>
  </si>
  <si>
    <t xml:space="preserve">  2.1  จัด ส่งเสริม สนับสนุนการศึกษาทั้งในระบบ</t>
  </si>
  <si>
    <t xml:space="preserve">  7.1  ส่งเสริม สนับสนุน บำรุงรักษาศาสนา </t>
  </si>
  <si>
    <t>1.  ยุทธศาสตร์การพัฒนาระบบโครงสร้างพื้นฐาน</t>
  </si>
  <si>
    <t xml:space="preserve">  3.2  พัฒนาคุณภาพชีวิตเด็ก สตรี ผู้ด้อยโอกาส</t>
  </si>
  <si>
    <t xml:space="preserve">  4.2  สนับสนุนการจัดกิจกรรมส่งเสริมยกระดับ</t>
  </si>
  <si>
    <t xml:space="preserve">         การท่องเที่ยว ให้สงขลาเป็นประตูสู่อาเซียน</t>
  </si>
  <si>
    <t xml:space="preserve">         สุขภาพและการออกกำลังกาย  ส่งเสริมกีฬา</t>
  </si>
  <si>
    <t xml:space="preserve">         สู่ความเป็นเลิศและพัฒนามุ่งสู่กีฬาอาชีพ</t>
  </si>
  <si>
    <t xml:space="preserve">         วิสาหกิจชุมชน  เศรษฐกิจสร้างสรรค์</t>
  </si>
  <si>
    <t xml:space="preserve">         เพิ่มการออม ลดหนี้สินภาคครัวเรือน</t>
  </si>
  <si>
    <t xml:space="preserve">         จัดตั้งและดูแลตลาดกลาง ส่งเสริมการ</t>
  </si>
  <si>
    <t xml:space="preserve">         สหกรณ์  โดยการพัฒนาบุคลากรทั้งระบบ</t>
  </si>
  <si>
    <t xml:space="preserve">         ผลิตภัณฑ์ชุมชน ตามหลักปรัชญาของ</t>
  </si>
  <si>
    <t xml:space="preserve">         เศรษฐกิจพอเพียง  และส่งเสริมแหล่ง</t>
  </si>
  <si>
    <t xml:space="preserve">         ผลิตสินค้าฮาลาล</t>
  </si>
  <si>
    <t xml:space="preserve">  8.3  ส่งเสริมกระบวนการมีส่วนร่วมและการ</t>
  </si>
  <si>
    <t xml:space="preserve">  8.4  ส่งเสริมการจัดทำแผนพัฒนาท้องถิ่น</t>
  </si>
  <si>
    <t xml:space="preserve">         การวิจัยและพัฒนา และการพัฒนารายได้</t>
  </si>
  <si>
    <t xml:space="preserve">        ประสิทธิภาพ</t>
  </si>
  <si>
    <t xml:space="preserve">  1.4  จัดทำผังเมืองรวมจังหวัด จัดทำผังเมืองรวม</t>
  </si>
  <si>
    <t xml:space="preserve">         จัดทำผังเมืองรวมเฉพาะ และดำเนินการ</t>
  </si>
  <si>
    <t xml:space="preserve">         พัฒนาตามผัง</t>
  </si>
  <si>
    <t>ปี 2560</t>
  </si>
  <si>
    <t xml:space="preserve">  8.5 การบริหารจัดการองค์กรให้มี</t>
  </si>
  <si>
    <t>ที่</t>
  </si>
  <si>
    <t>อำเภอ</t>
  </si>
  <si>
    <t>งบประมาณและที่มา</t>
  </si>
  <si>
    <t>รวม
โครงการ</t>
  </si>
  <si>
    <t>จำนวนโครงการ</t>
  </si>
  <si>
    <t>2558</t>
  </si>
  <si>
    <t>2559</t>
  </si>
  <si>
    <t>จำนวน
โครงการ</t>
  </si>
  <si>
    <t>2560</t>
  </si>
  <si>
    <t xml:space="preserve"> (บาท)</t>
  </si>
  <si>
    <t>อำเภอกระแสสินธุ์</t>
  </si>
  <si>
    <t>อำเภอคลองหอยโข่ง</t>
  </si>
  <si>
    <t>อำเภอควนเนียง</t>
  </si>
  <si>
    <t>อำเภอจะนะ</t>
  </si>
  <si>
    <t>อำเภอเทพา</t>
  </si>
  <si>
    <t>อำเภอนาทวี</t>
  </si>
  <si>
    <t>อำเภอนาหม่อม</t>
  </si>
  <si>
    <t>อำเภอบางกล่ำ</t>
  </si>
  <si>
    <t>อำเภอเมืองสงขลา</t>
  </si>
  <si>
    <t>อำเภอระโนด</t>
  </si>
  <si>
    <t>อำเภอรัตภูมิ</t>
  </si>
  <si>
    <t>อำเภอสทิงพระ</t>
  </si>
  <si>
    <t>อำเภอสะเดา</t>
  </si>
  <si>
    <t>อำเภอสะบ้าย้อย</t>
  </si>
  <si>
    <t>อำเภอสิงหนคร</t>
  </si>
  <si>
    <t>อำเภอหาดใหญ่</t>
  </si>
  <si>
    <t xml:space="preserve">         สถานที่ออกกำลังกายเพื่อสุขภาพ</t>
  </si>
  <si>
    <t xml:space="preserve">  7.2 อนุรักษ์โบราณสถาน  โบราณวัตถุ</t>
  </si>
  <si>
    <t xml:space="preserve">        และพัฒนาสถานที่สำคัญทาง</t>
  </si>
  <si>
    <t xml:space="preserve">         ประวัติศาสตร์</t>
  </si>
  <si>
    <t xml:space="preserve">  2.2  ส่งเสริมและพัฒนาครู  บุคลากรทาง</t>
  </si>
  <si>
    <t xml:space="preserve">         การศึกษา และประชาชนทั่วไป</t>
  </si>
  <si>
    <t xml:space="preserve">  4.4  สนับสนุนการสร้างสนามกีฬา และ</t>
  </si>
  <si>
    <t xml:space="preserve">  8.2  พัฒนาและเพิ่มประสิทธิภาพบุคลากร</t>
  </si>
  <si>
    <t xml:space="preserve">         ในการให้บริการ</t>
  </si>
  <si>
    <t xml:space="preserve">         ผู้สูงอายุ และดูแลคุณภาพชีวิตของผู้สูงอายุ</t>
  </si>
  <si>
    <t xml:space="preserve">         แบบครบวงจร</t>
  </si>
  <si>
    <t>ปี 2561</t>
  </si>
  <si>
    <t>บัญชีสรุปโครงการพัฒนาแผนพัฒนาสามปี (พ.ศ. 2559 - 2561)</t>
  </si>
  <si>
    <t xml:space="preserve"> -</t>
  </si>
  <si>
    <t xml:space="preserve">        ทรัพยากรสัตว์น้ำ และแหล่งอาศัยสัตว์ทะเล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</si>
</sst>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  <numFmt numFmtId="203" formatCode="_-* #,##0.0000000_-;\-* #,##0.0000000_-;_-* &quot;-&quot;??_-;_-@_-"/>
    <numFmt numFmtId="204" formatCode="_-* #,##0.00000000_-;\-* #,##0.00000000_-;_-* &quot;-&quot;??_-;_-@_-"/>
    <numFmt numFmtId="205" formatCode="_-* #,##0.0_-;\-* #,##0.0_-;_-* &quot;-&quot;??_-;_-@_-"/>
    <numFmt numFmtId="206" formatCode="_-* #,##0_-;\-* #,##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_(* #,##0_);_(* \(#,##0\);_(* &quot;-&quot;??_);_(@_)"/>
    <numFmt numFmtId="212" formatCode="0.0"/>
    <numFmt numFmtId="213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15"/>
      <name val="Angsana New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5"/>
      <color indexed="8"/>
      <name val="TH SarabunIT๙"/>
      <family val="2"/>
    </font>
    <font>
      <b/>
      <sz val="15"/>
      <color indexed="10"/>
      <name val="TH SarabunIT๙"/>
      <family val="2"/>
    </font>
    <font>
      <b/>
      <sz val="17"/>
      <name val="TH SarabunIT๙"/>
      <family val="2"/>
    </font>
    <font>
      <sz val="17"/>
      <name val="TH SarabunIT๙"/>
      <family val="2"/>
    </font>
    <font>
      <sz val="16"/>
      <name val="TH SarabunIT๙"/>
      <family val="2"/>
    </font>
    <font>
      <b/>
      <sz val="2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7"/>
      <color indexed="8"/>
      <name val="TH SarabunIT๙"/>
      <family val="2"/>
    </font>
    <font>
      <b/>
      <sz val="17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7"/>
      <color theme="1"/>
      <name val="TH SarabunIT๙"/>
      <family val="2"/>
    </font>
    <font>
      <b/>
      <sz val="17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19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206" fontId="3" fillId="0" borderId="10" xfId="33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92" fontId="3" fillId="0" borderId="11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206" fontId="3" fillId="0" borderId="11" xfId="33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92" fontId="4" fillId="0" borderId="12" xfId="0" applyNumberFormat="1" applyFont="1" applyBorder="1" applyAlignment="1">
      <alignment horizontal="center"/>
    </xf>
    <xf numFmtId="192" fontId="4" fillId="0" borderId="12" xfId="0" applyNumberFormat="1" applyFont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206" fontId="3" fillId="0" borderId="12" xfId="33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2" xfId="47" applyNumberFormat="1" applyFont="1" applyFill="1" applyBorder="1" applyAlignment="1">
      <alignment horizontal="center"/>
      <protection/>
    </xf>
    <xf numFmtId="192" fontId="4" fillId="0" borderId="0" xfId="0" applyNumberFormat="1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3" fontId="3" fillId="0" borderId="13" xfId="47" applyNumberFormat="1" applyFont="1" applyFill="1" applyBorder="1" applyAlignment="1">
      <alignment horizontal="center"/>
      <protection/>
    </xf>
    <xf numFmtId="206" fontId="3" fillId="0" borderId="10" xfId="33" applyNumberFormat="1" applyFont="1" applyBorder="1" applyAlignment="1">
      <alignment horizontal="center"/>
    </xf>
    <xf numFmtId="206" fontId="3" fillId="0" borderId="11" xfId="33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206" fontId="3" fillId="0" borderId="12" xfId="33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192" fontId="4" fillId="0" borderId="10" xfId="0" applyNumberFormat="1" applyFont="1" applyBorder="1" applyAlignment="1">
      <alignment horizontal="center"/>
    </xf>
    <xf numFmtId="192" fontId="4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1" fontId="4" fillId="0" borderId="12" xfId="33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206" fontId="3" fillId="0" borderId="10" xfId="33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192" fontId="3" fillId="0" borderId="11" xfId="0" applyNumberFormat="1" applyFont="1" applyBorder="1" applyAlignment="1">
      <alignment/>
    </xf>
    <xf numFmtId="206" fontId="3" fillId="0" borderId="13" xfId="33" applyNumberFormat="1" applyFont="1" applyFill="1" applyBorder="1" applyAlignment="1">
      <alignment horizontal="center"/>
    </xf>
    <xf numFmtId="3" fontId="4" fillId="0" borderId="12" xfId="47" applyNumberFormat="1" applyFont="1" applyFill="1" applyBorder="1" applyAlignment="1">
      <alignment horizontal="right"/>
      <protection/>
    </xf>
    <xf numFmtId="192" fontId="4" fillId="0" borderId="12" xfId="0" applyNumberFormat="1" applyFont="1" applyBorder="1" applyAlignment="1">
      <alignment horizontal="right"/>
    </xf>
    <xf numFmtId="192" fontId="4" fillId="0" borderId="0" xfId="0" applyNumberFormat="1" applyFont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2" xfId="47" applyNumberFormat="1" applyFont="1" applyFill="1" applyBorder="1" applyAlignment="1">
      <alignment horizontal="right"/>
      <protection/>
    </xf>
    <xf numFmtId="206" fontId="3" fillId="0" borderId="12" xfId="33" applyNumberFormat="1" applyFont="1" applyBorder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92" fontId="4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206" fontId="3" fillId="0" borderId="0" xfId="33" applyNumberFormat="1" applyFont="1" applyAlignment="1">
      <alignment horizontal="center"/>
    </xf>
    <xf numFmtId="192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211" fontId="4" fillId="0" borderId="0" xfId="33" applyNumberFormat="1" applyFont="1" applyBorder="1" applyAlignment="1">
      <alignment/>
    </xf>
    <xf numFmtId="192" fontId="4" fillId="0" borderId="14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13" xfId="47" applyNumberFormat="1" applyFont="1" applyFill="1" applyBorder="1" applyAlignment="1">
      <alignment horizontal="right"/>
      <protection/>
    </xf>
    <xf numFmtId="206" fontId="3" fillId="0" borderId="12" xfId="33" applyNumberFormat="1" applyFont="1" applyBorder="1" applyAlignment="1">
      <alignment/>
    </xf>
    <xf numFmtId="0" fontId="3" fillId="0" borderId="12" xfId="33" applyNumberFormat="1" applyFont="1" applyBorder="1" applyAlignment="1">
      <alignment horizontal="center"/>
    </xf>
    <xf numFmtId="206" fontId="3" fillId="0" borderId="13" xfId="33" applyNumberFormat="1" applyFont="1" applyFill="1" applyBorder="1" applyAlignment="1">
      <alignment horizontal="right"/>
    </xf>
    <xf numFmtId="213" fontId="3" fillId="0" borderId="12" xfId="33" applyNumberFormat="1" applyFont="1" applyBorder="1" applyAlignment="1">
      <alignment horizontal="center"/>
    </xf>
    <xf numFmtId="3" fontId="3" fillId="0" borderId="12" xfId="33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 shrinkToFit="1"/>
    </xf>
    <xf numFmtId="3" fontId="4" fillId="0" borderId="0" xfId="33" applyNumberFormat="1" applyFont="1" applyFill="1" applyAlignment="1">
      <alignment horizontal="right" shrinkToFit="1"/>
    </xf>
    <xf numFmtId="1" fontId="3" fillId="0" borderId="12" xfId="33" applyNumberFormat="1" applyFont="1" applyBorder="1" applyAlignment="1">
      <alignment horizontal="center"/>
    </xf>
    <xf numFmtId="206" fontId="3" fillId="0" borderId="15" xfId="33" applyNumberFormat="1" applyFont="1" applyBorder="1" applyAlignment="1">
      <alignment horizontal="center"/>
    </xf>
    <xf numFmtId="206" fontId="3" fillId="0" borderId="15" xfId="33" applyNumberFormat="1" applyFont="1" applyBorder="1" applyAlignment="1">
      <alignment horizontal="right"/>
    </xf>
    <xf numFmtId="206" fontId="4" fillId="0" borderId="12" xfId="33" applyNumberFormat="1" applyFont="1" applyBorder="1" applyAlignment="1">
      <alignment horizontal="right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center"/>
    </xf>
    <xf numFmtId="49" fontId="7" fillId="0" borderId="10" xfId="33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1" xfId="33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51" fillId="0" borderId="13" xfId="0" applyFont="1" applyBorder="1" applyAlignment="1">
      <alignment horizontal="center" vertical="top"/>
    </xf>
    <xf numFmtId="49" fontId="51" fillId="0" borderId="13" xfId="0" applyNumberFormat="1" applyFont="1" applyBorder="1" applyAlignment="1">
      <alignment horizontal="left" vertical="top" wrapText="1"/>
    </xf>
    <xf numFmtId="1" fontId="51" fillId="0" borderId="13" xfId="0" applyNumberFormat="1" applyFont="1" applyBorder="1" applyAlignment="1">
      <alignment horizontal="center" vertical="top"/>
    </xf>
    <xf numFmtId="3" fontId="51" fillId="0" borderId="13" xfId="33" applyNumberFormat="1" applyFont="1" applyFill="1" applyBorder="1" applyAlignment="1">
      <alignment horizontal="right" vertical="top" shrinkToFit="1"/>
    </xf>
    <xf numFmtId="3" fontId="51" fillId="0" borderId="13" xfId="33" applyNumberFormat="1" applyFont="1" applyFill="1" applyBorder="1" applyAlignment="1">
      <alignment horizontal="center" vertical="top" shrinkToFit="1"/>
    </xf>
    <xf numFmtId="3" fontId="52" fillId="0" borderId="13" xfId="33" applyNumberFormat="1" applyFont="1" applyFill="1" applyBorder="1" applyAlignment="1">
      <alignment horizontal="center" vertical="top" shrinkToFit="1"/>
    </xf>
    <xf numFmtId="3" fontId="52" fillId="0" borderId="13" xfId="0" applyNumberFormat="1" applyFont="1" applyBorder="1" applyAlignment="1">
      <alignment horizontal="right" vertical="top" wrapText="1"/>
    </xf>
    <xf numFmtId="0" fontId="51" fillId="0" borderId="0" xfId="0" applyFont="1" applyAlignment="1">
      <alignment vertical="top"/>
    </xf>
    <xf numFmtId="0" fontId="51" fillId="0" borderId="13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3" fontId="8" fillId="0" borderId="13" xfId="33" applyNumberFormat="1" applyFont="1" applyFill="1" applyBorder="1" applyAlignment="1">
      <alignment horizontal="right" vertical="top" shrinkToFit="1"/>
    </xf>
    <xf numFmtId="3" fontId="8" fillId="0" borderId="13" xfId="33" applyNumberFormat="1" applyFont="1" applyFill="1" applyBorder="1" applyAlignment="1">
      <alignment horizontal="center" vertical="top" shrinkToFit="1"/>
    </xf>
    <xf numFmtId="3" fontId="7" fillId="0" borderId="13" xfId="33" applyNumberFormat="1" applyFont="1" applyFill="1" applyBorder="1" applyAlignment="1">
      <alignment horizontal="center" vertical="top" shrinkToFit="1"/>
    </xf>
    <xf numFmtId="49" fontId="8" fillId="0" borderId="13" xfId="0" applyNumberFormat="1" applyFont="1" applyBorder="1" applyAlignment="1">
      <alignment horizontal="left" vertical="top" wrapText="1"/>
    </xf>
    <xf numFmtId="1" fontId="8" fillId="0" borderId="13" xfId="0" applyNumberFormat="1" applyFont="1" applyBorder="1" applyAlignment="1">
      <alignment horizontal="center" vertical="top" wrapText="1"/>
    </xf>
    <xf numFmtId="3" fontId="8" fillId="0" borderId="13" xfId="33" applyNumberFormat="1" applyFont="1" applyFill="1" applyBorder="1" applyAlignment="1">
      <alignment vertical="top" shrinkToFit="1"/>
    </xf>
    <xf numFmtId="0" fontId="8" fillId="0" borderId="0" xfId="0" applyFont="1" applyBorder="1" applyAlignment="1">
      <alignment vertical="top"/>
    </xf>
    <xf numFmtId="3" fontId="8" fillId="0" borderId="0" xfId="0" applyNumberFormat="1" applyFont="1" applyAlignment="1">
      <alignment vertical="top"/>
    </xf>
    <xf numFmtId="0" fontId="8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3" fontId="7" fillId="0" borderId="13" xfId="33" applyNumberFormat="1" applyFont="1" applyFill="1" applyBorder="1" applyAlignment="1">
      <alignment horizontal="right" vertical="top" shrinkToFit="1"/>
    </xf>
    <xf numFmtId="3" fontId="7" fillId="0" borderId="13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3" fontId="8" fillId="0" borderId="0" xfId="0" applyNumberFormat="1" applyFont="1" applyFill="1" applyAlignment="1">
      <alignment horizontal="center" vertical="top" shrinkToFit="1"/>
    </xf>
    <xf numFmtId="3" fontId="8" fillId="0" borderId="0" xfId="33" applyNumberFormat="1" applyFont="1" applyFill="1" applyAlignment="1">
      <alignment horizontal="center" vertical="top" shrinkToFit="1"/>
    </xf>
    <xf numFmtId="0" fontId="8" fillId="0" borderId="0" xfId="0" applyFont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center" vertical="top" wrapText="1"/>
    </xf>
    <xf numFmtId="3" fontId="9" fillId="0" borderId="0" xfId="33" applyNumberFormat="1" applyFont="1" applyFill="1" applyBorder="1" applyAlignment="1">
      <alignment horizontal="right" vertical="top" shrinkToFit="1"/>
    </xf>
    <xf numFmtId="3" fontId="9" fillId="0" borderId="0" xfId="33" applyNumberFormat="1" applyFont="1" applyFill="1" applyBorder="1" applyAlignment="1">
      <alignment horizontal="center" vertical="top" shrinkToFit="1"/>
    </xf>
    <xf numFmtId="3" fontId="9" fillId="0" borderId="0" xfId="0" applyNumberFormat="1" applyFont="1" applyBorder="1" applyAlignment="1">
      <alignment horizontal="right" vertical="top" wrapText="1"/>
    </xf>
    <xf numFmtId="59" fontId="4" fillId="0" borderId="12" xfId="0" applyNumberFormat="1" applyFont="1" applyBorder="1" applyAlignment="1">
      <alignment horizontal="center"/>
    </xf>
    <xf numFmtId="59" fontId="3" fillId="0" borderId="12" xfId="33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10" xfId="47" applyNumberFormat="1" applyFont="1" applyFill="1" applyBorder="1" applyAlignment="1">
      <alignment horizontal="right"/>
      <protection/>
    </xf>
    <xf numFmtId="1" fontId="3" fillId="0" borderId="10" xfId="33" applyNumberFormat="1" applyFont="1" applyBorder="1" applyAlignment="1">
      <alignment horizontal="center"/>
    </xf>
    <xf numFmtId="206" fontId="3" fillId="0" borderId="10" xfId="33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3" fontId="3" fillId="0" borderId="19" xfId="47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19" xfId="0" applyFont="1" applyBorder="1" applyAlignment="1">
      <alignment horizontal="center"/>
    </xf>
    <xf numFmtId="192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92" fontId="3" fillId="0" borderId="16" xfId="0" applyNumberFormat="1" applyFont="1" applyBorder="1" applyAlignment="1">
      <alignment horizontal="center"/>
    </xf>
    <xf numFmtId="192" fontId="3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92" fontId="3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 shrinkToFit="1"/>
    </xf>
    <xf numFmtId="3" fontId="7" fillId="0" borderId="20" xfId="0" applyNumberFormat="1" applyFont="1" applyFill="1" applyBorder="1" applyAlignment="1">
      <alignment horizontal="center" vertical="center" shrinkToFit="1"/>
    </xf>
    <xf numFmtId="3" fontId="7" fillId="0" borderId="17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2.โครงสร้างพื้นฐาน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view="pageBreakPreview" zoomScale="90" zoomScaleNormal="110" zoomScaleSheetLayoutView="90" zoomScalePageLayoutView="0" workbookViewId="0" topLeftCell="A192">
      <selection activeCell="L205" sqref="L205"/>
    </sheetView>
  </sheetViews>
  <sheetFormatPr defaultColWidth="9.140625" defaultRowHeight="12.75"/>
  <cols>
    <col min="1" max="1" width="38.28125" style="50" customWidth="1"/>
    <col min="2" max="2" width="7.421875" style="51" customWidth="1"/>
    <col min="3" max="3" width="20.140625" style="20" bestFit="1" customWidth="1"/>
    <col min="4" max="4" width="7.57421875" style="51" customWidth="1"/>
    <col min="5" max="5" width="20.140625" style="20" bestFit="1" customWidth="1"/>
    <col min="6" max="6" width="7.57421875" style="51" customWidth="1"/>
    <col min="7" max="7" width="21.00390625" style="52" bestFit="1" customWidth="1"/>
    <col min="8" max="8" width="7.57421875" style="53" customWidth="1"/>
    <col min="9" max="9" width="18.8515625" style="54" bestFit="1" customWidth="1"/>
    <col min="10" max="10" width="2.57421875" style="50" hidden="1" customWidth="1"/>
    <col min="11" max="16384" width="9.140625" style="50" customWidth="1"/>
  </cols>
  <sheetData>
    <row r="1" spans="1:9" ht="33" customHeight="1">
      <c r="A1" s="140" t="s">
        <v>130</v>
      </c>
      <c r="B1" s="140"/>
      <c r="C1" s="140"/>
      <c r="D1" s="140"/>
      <c r="E1" s="140"/>
      <c r="F1" s="140"/>
      <c r="G1" s="140"/>
      <c r="H1" s="140"/>
      <c r="I1" s="140"/>
    </row>
    <row r="2" spans="1:9" ht="27.75">
      <c r="A2" s="140" t="s">
        <v>0</v>
      </c>
      <c r="B2" s="140"/>
      <c r="C2" s="140"/>
      <c r="D2" s="140"/>
      <c r="E2" s="140"/>
      <c r="F2" s="140"/>
      <c r="G2" s="140"/>
      <c r="H2" s="140"/>
      <c r="I2" s="140"/>
    </row>
    <row r="3" ht="15" customHeight="1"/>
    <row r="4" spans="1:9" ht="19.5">
      <c r="A4" s="136" t="s">
        <v>1</v>
      </c>
      <c r="B4" s="135" t="s">
        <v>25</v>
      </c>
      <c r="C4" s="135"/>
      <c r="D4" s="135" t="s">
        <v>90</v>
      </c>
      <c r="E4" s="135"/>
      <c r="F4" s="135" t="s">
        <v>129</v>
      </c>
      <c r="G4" s="135"/>
      <c r="H4" s="141" t="s">
        <v>6</v>
      </c>
      <c r="I4" s="141"/>
    </row>
    <row r="5" spans="1:9" ht="19.5">
      <c r="A5" s="136"/>
      <c r="B5" s="2" t="s">
        <v>2</v>
      </c>
      <c r="C5" s="1" t="s">
        <v>4</v>
      </c>
      <c r="D5" s="2" t="s">
        <v>2</v>
      </c>
      <c r="E5" s="1" t="s">
        <v>4</v>
      </c>
      <c r="F5" s="2" t="s">
        <v>2</v>
      </c>
      <c r="G5" s="1" t="s">
        <v>4</v>
      </c>
      <c r="H5" s="3" t="s">
        <v>2</v>
      </c>
      <c r="I5" s="4" t="s">
        <v>4</v>
      </c>
    </row>
    <row r="6" spans="1:9" ht="19.5">
      <c r="A6" s="136"/>
      <c r="B6" s="5" t="s">
        <v>3</v>
      </c>
      <c r="C6" s="6" t="s">
        <v>5</v>
      </c>
      <c r="D6" s="5" t="s">
        <v>3</v>
      </c>
      <c r="E6" s="6" t="s">
        <v>5</v>
      </c>
      <c r="F6" s="5" t="s">
        <v>3</v>
      </c>
      <c r="G6" s="6" t="s">
        <v>5</v>
      </c>
      <c r="H6" s="7" t="s">
        <v>3</v>
      </c>
      <c r="I6" s="8" t="s">
        <v>5</v>
      </c>
    </row>
    <row r="7" spans="1:9" ht="25.5" customHeight="1">
      <c r="A7" s="9" t="s">
        <v>70</v>
      </c>
      <c r="B7" s="10"/>
      <c r="C7" s="11"/>
      <c r="D7" s="10"/>
      <c r="E7" s="11"/>
      <c r="F7" s="10"/>
      <c r="G7" s="12"/>
      <c r="H7" s="13"/>
      <c r="I7" s="14"/>
    </row>
    <row r="8" spans="1:9" ht="9" customHeight="1">
      <c r="A8" s="9"/>
      <c r="B8" s="10"/>
      <c r="C8" s="11"/>
      <c r="D8" s="10"/>
      <c r="E8" s="11"/>
      <c r="F8" s="10"/>
      <c r="G8" s="12"/>
      <c r="H8" s="13"/>
      <c r="I8" s="14"/>
    </row>
    <row r="9" spans="1:10" ht="25.5" customHeight="1">
      <c r="A9" s="15" t="s">
        <v>30</v>
      </c>
      <c r="B9" s="10">
        <v>65</v>
      </c>
      <c r="C9" s="71">
        <v>600436700</v>
      </c>
      <c r="D9" s="16">
        <v>70</v>
      </c>
      <c r="E9" s="72">
        <v>733200000</v>
      </c>
      <c r="F9" s="16">
        <v>37</v>
      </c>
      <c r="G9" s="72">
        <v>279000000</v>
      </c>
      <c r="H9" s="17">
        <f>SUM(B9,D9,F9)</f>
        <v>172</v>
      </c>
      <c r="I9" s="70">
        <f>SUM(C9,E9,G9)</f>
        <v>1612636700</v>
      </c>
      <c r="J9" s="55"/>
    </row>
    <row r="10" spans="1:10" ht="25.5" customHeight="1">
      <c r="A10" s="15" t="s">
        <v>31</v>
      </c>
      <c r="B10" s="10"/>
      <c r="C10" s="11"/>
      <c r="D10" s="10"/>
      <c r="E10" s="11"/>
      <c r="F10" s="10"/>
      <c r="G10" s="12"/>
      <c r="H10" s="13"/>
      <c r="I10" s="14"/>
      <c r="J10" s="55"/>
    </row>
    <row r="11" spans="1:10" ht="9" customHeight="1">
      <c r="A11" s="15"/>
      <c r="B11" s="10"/>
      <c r="C11" s="11"/>
      <c r="D11" s="10"/>
      <c r="E11" s="11"/>
      <c r="F11" s="10"/>
      <c r="G11" s="12"/>
      <c r="H11" s="13"/>
      <c r="I11" s="14"/>
      <c r="J11" s="55"/>
    </row>
    <row r="12" spans="1:9" ht="25.5" customHeight="1">
      <c r="A12" s="15" t="s">
        <v>29</v>
      </c>
      <c r="B12" s="121">
        <v>4</v>
      </c>
      <c r="C12" s="44">
        <v>11968000</v>
      </c>
      <c r="D12" s="121">
        <v>1</v>
      </c>
      <c r="E12" s="44">
        <v>7000000</v>
      </c>
      <c r="F12" s="121">
        <v>1</v>
      </c>
      <c r="G12" s="44">
        <v>7000000</v>
      </c>
      <c r="H12" s="13">
        <f>SUM(B12,D12,F12)</f>
        <v>6</v>
      </c>
      <c r="I12" s="47">
        <f>SUM(C12,E12,G12)</f>
        <v>25968000</v>
      </c>
    </row>
    <row r="13" spans="1:9" ht="25.5" customHeight="1">
      <c r="A13" s="15" t="s">
        <v>27</v>
      </c>
      <c r="B13" s="10"/>
      <c r="C13" s="45"/>
      <c r="D13" s="10"/>
      <c r="E13" s="45"/>
      <c r="F13" s="10"/>
      <c r="G13" s="45"/>
      <c r="H13" s="13"/>
      <c r="I13" s="47"/>
    </row>
    <row r="14" spans="1:9" ht="9.75" customHeight="1">
      <c r="A14" s="15"/>
      <c r="B14" s="10"/>
      <c r="C14" s="45"/>
      <c r="D14" s="10"/>
      <c r="E14" s="45"/>
      <c r="F14" s="10"/>
      <c r="G14" s="45"/>
      <c r="H14" s="13"/>
      <c r="I14" s="47"/>
    </row>
    <row r="15" spans="1:9" ht="25.5" customHeight="1">
      <c r="A15" s="15" t="s">
        <v>28</v>
      </c>
      <c r="B15" s="18">
        <v>3</v>
      </c>
      <c r="C15" s="44">
        <v>17924700</v>
      </c>
      <c r="D15" s="18">
        <v>1</v>
      </c>
      <c r="E15" s="44">
        <v>10000000</v>
      </c>
      <c r="F15" s="18">
        <v>1</v>
      </c>
      <c r="G15" s="44">
        <v>10000000</v>
      </c>
      <c r="H15" s="13">
        <f>SUM(B15,D15,F15)</f>
        <v>5</v>
      </c>
      <c r="I15" s="47">
        <f>SUM(C15,E15,G15)</f>
        <v>37924700</v>
      </c>
    </row>
    <row r="16" spans="1:9" ht="25.5" customHeight="1">
      <c r="A16" s="15" t="s">
        <v>20</v>
      </c>
      <c r="B16" s="18"/>
      <c r="C16" s="46"/>
      <c r="D16" s="18"/>
      <c r="E16" s="46"/>
      <c r="F16" s="18"/>
      <c r="G16" s="46"/>
      <c r="H16" s="13"/>
      <c r="I16" s="47"/>
    </row>
    <row r="17" spans="1:9" ht="9" customHeight="1">
      <c r="A17" s="15"/>
      <c r="B17" s="18"/>
      <c r="C17" s="46"/>
      <c r="D17" s="18"/>
      <c r="E17" s="46"/>
      <c r="F17" s="18"/>
      <c r="G17" s="46"/>
      <c r="H17" s="13"/>
      <c r="I17" s="47"/>
    </row>
    <row r="18" spans="1:9" ht="25.5" customHeight="1">
      <c r="A18" s="15" t="s">
        <v>87</v>
      </c>
      <c r="B18" s="10">
        <v>2</v>
      </c>
      <c r="C18" s="44">
        <v>15250000</v>
      </c>
      <c r="D18" s="10">
        <v>3</v>
      </c>
      <c r="E18" s="44">
        <v>30250000</v>
      </c>
      <c r="F18" s="10">
        <v>3</v>
      </c>
      <c r="G18" s="44">
        <v>30250000</v>
      </c>
      <c r="H18" s="13">
        <f>SUM(B18,D18,F18)</f>
        <v>8</v>
      </c>
      <c r="I18" s="47">
        <f>SUM(C18,E18,G18)</f>
        <v>75750000</v>
      </c>
    </row>
    <row r="19" spans="1:9" ht="25.5" customHeight="1">
      <c r="A19" s="15" t="s">
        <v>88</v>
      </c>
      <c r="B19" s="10"/>
      <c r="C19" s="11"/>
      <c r="D19" s="10"/>
      <c r="E19" s="11"/>
      <c r="F19" s="10"/>
      <c r="G19" s="12"/>
      <c r="H19" s="13"/>
      <c r="I19" s="17"/>
    </row>
    <row r="20" spans="1:9" ht="25.5" customHeight="1">
      <c r="A20" s="15" t="s">
        <v>89</v>
      </c>
      <c r="B20" s="10"/>
      <c r="C20" s="11"/>
      <c r="D20" s="10"/>
      <c r="E20" s="11"/>
      <c r="F20" s="10"/>
      <c r="G20" s="12"/>
      <c r="H20" s="13"/>
      <c r="I20" s="17"/>
    </row>
    <row r="21" spans="1:9" ht="9" customHeight="1">
      <c r="A21" s="15"/>
      <c r="B21" s="10"/>
      <c r="C21" s="11"/>
      <c r="D21" s="10"/>
      <c r="E21" s="11"/>
      <c r="F21" s="10"/>
      <c r="G21" s="12"/>
      <c r="H21" s="13"/>
      <c r="I21" s="17"/>
    </row>
    <row r="22" spans="1:9" ht="25.5" customHeight="1">
      <c r="A22" s="15" t="s">
        <v>64</v>
      </c>
      <c r="B22" s="18">
        <v>2</v>
      </c>
      <c r="C22" s="44">
        <v>22000000</v>
      </c>
      <c r="D22" s="18">
        <v>2</v>
      </c>
      <c r="E22" s="44">
        <v>22000000</v>
      </c>
      <c r="F22" s="18">
        <v>2</v>
      </c>
      <c r="G22" s="44">
        <v>302000000</v>
      </c>
      <c r="H22" s="13">
        <f>SUM(B22,D22,F22)</f>
        <v>6</v>
      </c>
      <c r="I22" s="47">
        <f>SUM(C22,E22,G22)</f>
        <v>346000000</v>
      </c>
    </row>
    <row r="23" spans="1:9" ht="19.5">
      <c r="A23" s="15"/>
      <c r="B23" s="10"/>
      <c r="C23" s="11"/>
      <c r="D23" s="10"/>
      <c r="E23" s="11"/>
      <c r="F23" s="10"/>
      <c r="G23" s="12"/>
      <c r="H23" s="13"/>
      <c r="I23" s="17"/>
    </row>
    <row r="24" spans="1:9" s="56" customFormat="1" ht="19.5">
      <c r="A24" s="21" t="s">
        <v>7</v>
      </c>
      <c r="B24" s="22">
        <f aca="true" t="shared" si="0" ref="B24:I24">SUM(B9,B12,B15,B18,B22)</f>
        <v>76</v>
      </c>
      <c r="C24" s="68">
        <f t="shared" si="0"/>
        <v>667579400</v>
      </c>
      <c r="D24" s="22">
        <f t="shared" si="0"/>
        <v>77</v>
      </c>
      <c r="E24" s="68">
        <f t="shared" si="0"/>
        <v>802450000</v>
      </c>
      <c r="F24" s="22">
        <f t="shared" si="0"/>
        <v>44</v>
      </c>
      <c r="G24" s="68">
        <f t="shared" si="0"/>
        <v>628250000</v>
      </c>
      <c r="H24" s="22">
        <f t="shared" si="0"/>
        <v>197</v>
      </c>
      <c r="I24" s="65">
        <f t="shared" si="0"/>
        <v>2098279400</v>
      </c>
    </row>
    <row r="25" spans="1:9" ht="25.5" customHeight="1">
      <c r="A25" s="139"/>
      <c r="B25" s="139"/>
      <c r="C25" s="139"/>
      <c r="D25" s="139"/>
      <c r="E25" s="139"/>
      <c r="F25" s="139"/>
      <c r="G25" s="139"/>
      <c r="H25" s="139"/>
      <c r="I25" s="139"/>
    </row>
    <row r="26" spans="1:9" ht="8.25" customHeight="1">
      <c r="A26" s="123"/>
      <c r="B26" s="123"/>
      <c r="C26" s="123"/>
      <c r="D26" s="123"/>
      <c r="E26" s="123"/>
      <c r="F26" s="123"/>
      <c r="G26" s="123"/>
      <c r="H26" s="123"/>
      <c r="I26" s="123"/>
    </row>
    <row r="27" spans="1:9" ht="19.5">
      <c r="A27" s="136" t="s">
        <v>1</v>
      </c>
      <c r="B27" s="137" t="s">
        <v>25</v>
      </c>
      <c r="C27" s="138"/>
      <c r="D27" s="137" t="s">
        <v>90</v>
      </c>
      <c r="E27" s="138"/>
      <c r="F27" s="137" t="s">
        <v>129</v>
      </c>
      <c r="G27" s="138"/>
      <c r="H27" s="135" t="s">
        <v>6</v>
      </c>
      <c r="I27" s="135"/>
    </row>
    <row r="28" spans="1:9" ht="19.5">
      <c r="A28" s="136"/>
      <c r="B28" s="2" t="s">
        <v>2</v>
      </c>
      <c r="C28" s="1" t="s">
        <v>4</v>
      </c>
      <c r="D28" s="2" t="s">
        <v>2</v>
      </c>
      <c r="E28" s="1" t="s">
        <v>4</v>
      </c>
      <c r="F28" s="2" t="s">
        <v>2</v>
      </c>
      <c r="G28" s="1" t="s">
        <v>4</v>
      </c>
      <c r="H28" s="2" t="s">
        <v>2</v>
      </c>
      <c r="I28" s="24" t="s">
        <v>4</v>
      </c>
    </row>
    <row r="29" spans="1:9" ht="19.5">
      <c r="A29" s="136"/>
      <c r="B29" s="5" t="s">
        <v>3</v>
      </c>
      <c r="C29" s="6" t="s">
        <v>5</v>
      </c>
      <c r="D29" s="5" t="s">
        <v>3</v>
      </c>
      <c r="E29" s="6" t="s">
        <v>5</v>
      </c>
      <c r="F29" s="5" t="s">
        <v>3</v>
      </c>
      <c r="G29" s="6" t="s">
        <v>5</v>
      </c>
      <c r="H29" s="5" t="s">
        <v>3</v>
      </c>
      <c r="I29" s="25" t="s">
        <v>5</v>
      </c>
    </row>
    <row r="30" spans="1:9" ht="25.5" customHeight="1">
      <c r="A30" s="26" t="s">
        <v>9</v>
      </c>
      <c r="B30" s="27"/>
      <c r="C30" s="27"/>
      <c r="D30" s="27"/>
      <c r="E30" s="27"/>
      <c r="F30" s="27"/>
      <c r="G30" s="28"/>
      <c r="H30" s="9"/>
      <c r="I30" s="24"/>
    </row>
    <row r="31" spans="1:9" ht="25.5" customHeight="1">
      <c r="A31" s="9" t="s">
        <v>10</v>
      </c>
      <c r="B31" s="10"/>
      <c r="C31" s="11"/>
      <c r="D31" s="10"/>
      <c r="E31" s="11"/>
      <c r="F31" s="10"/>
      <c r="G31" s="12"/>
      <c r="H31" s="29"/>
      <c r="I31" s="30"/>
    </row>
    <row r="32" spans="1:9" ht="12" customHeight="1">
      <c r="A32" s="9"/>
      <c r="B32" s="10"/>
      <c r="C32" s="11"/>
      <c r="D32" s="10"/>
      <c r="E32" s="11"/>
      <c r="F32" s="10"/>
      <c r="G32" s="12"/>
      <c r="H32" s="29"/>
      <c r="I32" s="30"/>
    </row>
    <row r="33" spans="1:9" s="57" customFormat="1" ht="25.5" customHeight="1">
      <c r="A33" s="15" t="s">
        <v>68</v>
      </c>
      <c r="B33" s="10">
        <v>3</v>
      </c>
      <c r="C33" s="44">
        <v>39000000</v>
      </c>
      <c r="D33" s="10">
        <v>3</v>
      </c>
      <c r="E33" s="44">
        <v>39000000</v>
      </c>
      <c r="F33" s="10">
        <v>3</v>
      </c>
      <c r="G33" s="44">
        <v>39000000</v>
      </c>
      <c r="H33" s="29">
        <f>SUM(B33,D33,F33)</f>
        <v>9</v>
      </c>
      <c r="I33" s="48">
        <f>SUM(C33,E33,G33)</f>
        <v>117000000</v>
      </c>
    </row>
    <row r="34" spans="1:9" ht="25.5" customHeight="1">
      <c r="A34" s="15" t="s">
        <v>32</v>
      </c>
      <c r="B34" s="10"/>
      <c r="C34" s="11"/>
      <c r="D34" s="10"/>
      <c r="E34" s="11"/>
      <c r="F34" s="10"/>
      <c r="G34" s="12"/>
      <c r="H34" s="29"/>
      <c r="I34" s="49"/>
    </row>
    <row r="35" spans="1:9" ht="12" customHeight="1">
      <c r="A35" s="15"/>
      <c r="B35" s="10"/>
      <c r="C35" s="11"/>
      <c r="D35" s="10"/>
      <c r="E35" s="11"/>
      <c r="F35" s="10"/>
      <c r="G35" s="12"/>
      <c r="H35" s="29"/>
      <c r="I35" s="49"/>
    </row>
    <row r="36" spans="1:9" s="57" customFormat="1" ht="25.5" customHeight="1">
      <c r="A36" s="15" t="s">
        <v>122</v>
      </c>
      <c r="B36" s="10">
        <v>1</v>
      </c>
      <c r="C36" s="44">
        <v>3000000</v>
      </c>
      <c r="D36" s="10">
        <v>1</v>
      </c>
      <c r="E36" s="44">
        <v>3000000</v>
      </c>
      <c r="F36" s="10">
        <v>1</v>
      </c>
      <c r="G36" s="44">
        <v>3000000</v>
      </c>
      <c r="H36" s="29">
        <f>SUM(B36,D36,F36)</f>
        <v>3</v>
      </c>
      <c r="I36" s="49">
        <f>SUM(C36,E36,G36)</f>
        <v>9000000</v>
      </c>
    </row>
    <row r="37" spans="1:9" s="57" customFormat="1" ht="25.5" customHeight="1">
      <c r="A37" s="15" t="s">
        <v>123</v>
      </c>
      <c r="B37" s="10"/>
      <c r="C37" s="19"/>
      <c r="D37" s="10"/>
      <c r="E37" s="19"/>
      <c r="F37" s="10"/>
      <c r="G37" s="19"/>
      <c r="H37" s="29"/>
      <c r="I37" s="30"/>
    </row>
    <row r="38" spans="1:9" s="57" customFormat="1" ht="12" customHeight="1">
      <c r="A38" s="15"/>
      <c r="B38" s="10"/>
      <c r="C38" s="11"/>
      <c r="D38" s="10"/>
      <c r="E38" s="11"/>
      <c r="F38" s="10"/>
      <c r="G38" s="12"/>
      <c r="H38" s="29"/>
      <c r="I38" s="30"/>
    </row>
    <row r="39" spans="1:10" s="57" customFormat="1" ht="25.5" customHeight="1">
      <c r="A39" s="15" t="s">
        <v>33</v>
      </c>
      <c r="B39" s="10">
        <v>2</v>
      </c>
      <c r="C39" s="44">
        <v>20992100</v>
      </c>
      <c r="D39" s="10">
        <v>1</v>
      </c>
      <c r="E39" s="44">
        <v>20000000</v>
      </c>
      <c r="F39" s="10">
        <v>1</v>
      </c>
      <c r="G39" s="44">
        <v>20000000</v>
      </c>
      <c r="H39" s="29">
        <f>SUM(B39,D39,F39)</f>
        <v>4</v>
      </c>
      <c r="I39" s="49">
        <f>SUM(C39,E39,G39)</f>
        <v>60992100</v>
      </c>
      <c r="J39" s="57" t="s">
        <v>19</v>
      </c>
    </row>
    <row r="40" spans="1:9" s="57" customFormat="1" ht="25.5" customHeight="1">
      <c r="A40" s="15" t="s">
        <v>34</v>
      </c>
      <c r="B40" s="18"/>
      <c r="C40" s="37"/>
      <c r="D40" s="18"/>
      <c r="E40" s="37"/>
      <c r="F40" s="18"/>
      <c r="G40" s="37"/>
      <c r="H40" s="29"/>
      <c r="I40" s="30"/>
    </row>
    <row r="41" spans="1:9" s="57" customFormat="1" ht="12" customHeight="1">
      <c r="A41" s="15"/>
      <c r="B41" s="10"/>
      <c r="C41" s="11"/>
      <c r="D41" s="10"/>
      <c r="E41" s="11"/>
      <c r="F41" s="10"/>
      <c r="G41" s="12"/>
      <c r="H41" s="29"/>
      <c r="I41" s="30"/>
    </row>
    <row r="42" spans="1:9" s="57" customFormat="1" ht="25.5" customHeight="1">
      <c r="A42" s="15" t="s">
        <v>35</v>
      </c>
      <c r="B42" s="10">
        <v>1</v>
      </c>
      <c r="C42" s="44">
        <v>10000000</v>
      </c>
      <c r="D42" s="10">
        <v>1</v>
      </c>
      <c r="E42" s="44">
        <v>10000000</v>
      </c>
      <c r="F42" s="10">
        <v>1</v>
      </c>
      <c r="G42" s="44">
        <v>10000000</v>
      </c>
      <c r="H42" s="29">
        <f>SUM(B42,D42,F42)</f>
        <v>3</v>
      </c>
      <c r="I42" s="30">
        <f>SUM(C42,E42,G42)</f>
        <v>30000000</v>
      </c>
    </row>
    <row r="43" spans="1:9" s="57" customFormat="1" ht="19.5">
      <c r="A43" s="15"/>
      <c r="B43" s="15"/>
      <c r="C43" s="15"/>
      <c r="D43" s="15"/>
      <c r="E43" s="15"/>
      <c r="F43" s="15"/>
      <c r="G43" s="15"/>
      <c r="H43" s="29"/>
      <c r="I43" s="30"/>
    </row>
    <row r="44" spans="1:9" s="57" customFormat="1" ht="19.5">
      <c r="A44" s="15"/>
      <c r="B44" s="15"/>
      <c r="C44" s="15"/>
      <c r="D44" s="15"/>
      <c r="E44" s="15"/>
      <c r="F44" s="15"/>
      <c r="G44" s="15"/>
      <c r="H44" s="29"/>
      <c r="I44" s="30"/>
    </row>
    <row r="45" spans="1:9" s="57" customFormat="1" ht="19.5">
      <c r="A45" s="15"/>
      <c r="B45" s="15"/>
      <c r="C45" s="15"/>
      <c r="D45" s="15"/>
      <c r="E45" s="15"/>
      <c r="F45" s="15"/>
      <c r="G45" s="15"/>
      <c r="H45" s="29"/>
      <c r="I45" s="30"/>
    </row>
    <row r="46" spans="1:9" s="57" customFormat="1" ht="19.5">
      <c r="A46" s="15"/>
      <c r="B46" s="15"/>
      <c r="C46" s="15"/>
      <c r="D46" s="15"/>
      <c r="E46" s="15"/>
      <c r="F46" s="15"/>
      <c r="G46" s="15"/>
      <c r="H46" s="29"/>
      <c r="I46" s="30"/>
    </row>
    <row r="47" spans="1:9" s="57" customFormat="1" ht="19.5">
      <c r="A47" s="15"/>
      <c r="B47" s="15"/>
      <c r="C47" s="15"/>
      <c r="D47" s="15"/>
      <c r="E47" s="15"/>
      <c r="F47" s="15"/>
      <c r="G47" s="15"/>
      <c r="H47" s="29"/>
      <c r="I47" s="30"/>
    </row>
    <row r="48" spans="1:9" s="57" customFormat="1" ht="12" customHeight="1">
      <c r="A48" s="15"/>
      <c r="B48" s="15"/>
      <c r="C48" s="15"/>
      <c r="D48" s="15"/>
      <c r="E48" s="15"/>
      <c r="F48" s="15"/>
      <c r="G48" s="15"/>
      <c r="H48" s="29"/>
      <c r="I48" s="30"/>
    </row>
    <row r="49" spans="1:9" s="57" customFormat="1" ht="19.5">
      <c r="A49" s="15"/>
      <c r="B49" s="10"/>
      <c r="C49" s="11"/>
      <c r="D49" s="10"/>
      <c r="E49" s="11"/>
      <c r="F49" s="10"/>
      <c r="G49" s="12"/>
      <c r="H49" s="29"/>
      <c r="I49" s="30"/>
    </row>
    <row r="50" spans="1:9" s="58" customFormat="1" ht="30" customHeight="1">
      <c r="A50" s="21" t="s">
        <v>7</v>
      </c>
      <c r="B50" s="22">
        <f aca="true" t="shared" si="1" ref="B50:I50">SUM(B33,B36,B39,B42)</f>
        <v>7</v>
      </c>
      <c r="C50" s="65">
        <f t="shared" si="1"/>
        <v>72992100</v>
      </c>
      <c r="D50" s="22">
        <f t="shared" si="1"/>
        <v>6</v>
      </c>
      <c r="E50" s="65">
        <f t="shared" si="1"/>
        <v>72000000</v>
      </c>
      <c r="F50" s="22">
        <f t="shared" si="1"/>
        <v>6</v>
      </c>
      <c r="G50" s="65">
        <f t="shared" si="1"/>
        <v>72000000</v>
      </c>
      <c r="H50" s="22">
        <f t="shared" si="1"/>
        <v>19</v>
      </c>
      <c r="I50" s="65">
        <f t="shared" si="1"/>
        <v>216992100</v>
      </c>
    </row>
    <row r="51" spans="1:9" s="57" customFormat="1" ht="25.5" customHeight="1">
      <c r="A51" s="139"/>
      <c r="B51" s="139"/>
      <c r="C51" s="139"/>
      <c r="D51" s="139"/>
      <c r="E51" s="139"/>
      <c r="F51" s="139"/>
      <c r="G51" s="139"/>
      <c r="H51" s="139"/>
      <c r="I51" s="139"/>
    </row>
    <row r="52" spans="1:9" s="57" customFormat="1" ht="12.75" customHeight="1">
      <c r="A52" s="123"/>
      <c r="B52" s="123"/>
      <c r="C52" s="123"/>
      <c r="D52" s="123"/>
      <c r="E52" s="123"/>
      <c r="F52" s="123"/>
      <c r="G52" s="123"/>
      <c r="H52" s="123"/>
      <c r="I52" s="123"/>
    </row>
    <row r="53" spans="1:9" ht="19.5">
      <c r="A53" s="136" t="s">
        <v>1</v>
      </c>
      <c r="B53" s="135" t="s">
        <v>25</v>
      </c>
      <c r="C53" s="135"/>
      <c r="D53" s="135" t="s">
        <v>90</v>
      </c>
      <c r="E53" s="135"/>
      <c r="F53" s="135" t="s">
        <v>129</v>
      </c>
      <c r="G53" s="135"/>
      <c r="H53" s="135" t="s">
        <v>6</v>
      </c>
      <c r="I53" s="135"/>
    </row>
    <row r="54" spans="1:9" ht="19.5">
      <c r="A54" s="136"/>
      <c r="B54" s="2" t="s">
        <v>2</v>
      </c>
      <c r="C54" s="1" t="s">
        <v>4</v>
      </c>
      <c r="D54" s="2" t="s">
        <v>2</v>
      </c>
      <c r="E54" s="1" t="s">
        <v>4</v>
      </c>
      <c r="F54" s="2" t="s">
        <v>2</v>
      </c>
      <c r="G54" s="1" t="s">
        <v>4</v>
      </c>
      <c r="H54" s="2" t="s">
        <v>2</v>
      </c>
      <c r="I54" s="24" t="s">
        <v>4</v>
      </c>
    </row>
    <row r="55" spans="1:9" ht="19.5">
      <c r="A55" s="136"/>
      <c r="B55" s="5" t="s">
        <v>3</v>
      </c>
      <c r="C55" s="6" t="s">
        <v>5</v>
      </c>
      <c r="D55" s="5" t="s">
        <v>3</v>
      </c>
      <c r="E55" s="6" t="s">
        <v>5</v>
      </c>
      <c r="F55" s="5" t="s">
        <v>3</v>
      </c>
      <c r="G55" s="6" t="s">
        <v>5</v>
      </c>
      <c r="H55" s="5" t="s">
        <v>3</v>
      </c>
      <c r="I55" s="25" t="s">
        <v>5</v>
      </c>
    </row>
    <row r="56" spans="1:9" ht="25.5" customHeight="1">
      <c r="A56" s="31" t="s">
        <v>11</v>
      </c>
      <c r="B56" s="32"/>
      <c r="C56" s="33"/>
      <c r="D56" s="32"/>
      <c r="E56" s="33"/>
      <c r="F56" s="32"/>
      <c r="G56" s="34"/>
      <c r="H56" s="2"/>
      <c r="I56" s="24"/>
    </row>
    <row r="57" spans="1:9" ht="12" customHeight="1">
      <c r="A57" s="35"/>
      <c r="B57" s="10"/>
      <c r="C57" s="11"/>
      <c r="D57" s="10"/>
      <c r="E57" s="11"/>
      <c r="F57" s="10"/>
      <c r="G57" s="12"/>
      <c r="H57" s="29"/>
      <c r="I57" s="30"/>
    </row>
    <row r="58" spans="1:9" s="57" customFormat="1" ht="25.5" customHeight="1">
      <c r="A58" s="36" t="s">
        <v>36</v>
      </c>
      <c r="B58" s="10">
        <v>5</v>
      </c>
      <c r="C58" s="44">
        <v>116000000</v>
      </c>
      <c r="D58" s="10">
        <v>4</v>
      </c>
      <c r="E58" s="44">
        <v>57500000</v>
      </c>
      <c r="F58" s="10">
        <v>4</v>
      </c>
      <c r="G58" s="44">
        <v>58500000</v>
      </c>
      <c r="H58" s="29">
        <f>SUM(B58,D58,F58)</f>
        <v>13</v>
      </c>
      <c r="I58" s="48">
        <f>SUM(C58,E58,G58)</f>
        <v>232000000</v>
      </c>
    </row>
    <row r="59" spans="1:9" s="57" customFormat="1" ht="15" customHeight="1">
      <c r="A59" s="36"/>
      <c r="B59" s="10"/>
      <c r="C59" s="11"/>
      <c r="D59" s="10"/>
      <c r="E59" s="11"/>
      <c r="F59" s="10"/>
      <c r="G59" s="12"/>
      <c r="H59" s="29"/>
      <c r="I59" s="30"/>
    </row>
    <row r="60" spans="1:9" s="57" customFormat="1" ht="25.5" customHeight="1">
      <c r="A60" s="36" t="s">
        <v>71</v>
      </c>
      <c r="B60" s="10">
        <v>3</v>
      </c>
      <c r="C60" s="44">
        <v>111350000</v>
      </c>
      <c r="D60" s="10">
        <v>3</v>
      </c>
      <c r="E60" s="44">
        <v>206350000</v>
      </c>
      <c r="F60" s="10">
        <v>2</v>
      </c>
      <c r="G60" s="44">
        <v>6350000</v>
      </c>
      <c r="H60" s="29">
        <f>SUM(B60,D60,F60)</f>
        <v>8</v>
      </c>
      <c r="I60" s="49">
        <f>SUM(C60,E60,G60)</f>
        <v>324050000</v>
      </c>
    </row>
    <row r="61" spans="1:9" s="57" customFormat="1" ht="25.5" customHeight="1">
      <c r="A61" s="36" t="s">
        <v>127</v>
      </c>
      <c r="B61" s="10"/>
      <c r="C61" s="19"/>
      <c r="D61" s="10"/>
      <c r="E61" s="19"/>
      <c r="F61" s="10"/>
      <c r="G61" s="19"/>
      <c r="H61" s="29"/>
      <c r="I61" s="30"/>
    </row>
    <row r="62" spans="1:9" s="57" customFormat="1" ht="23.25" customHeight="1">
      <c r="A62" s="36" t="s">
        <v>128</v>
      </c>
      <c r="B62" s="10"/>
      <c r="C62" s="19"/>
      <c r="D62" s="10"/>
      <c r="E62" s="19"/>
      <c r="F62" s="10"/>
      <c r="G62" s="19"/>
      <c r="H62" s="29"/>
      <c r="I62" s="30"/>
    </row>
    <row r="63" spans="1:9" s="57" customFormat="1" ht="15.75" customHeight="1">
      <c r="A63" s="36"/>
      <c r="B63" s="10"/>
      <c r="C63" s="11"/>
      <c r="D63" s="10"/>
      <c r="E63" s="11"/>
      <c r="F63" s="10"/>
      <c r="G63" s="12"/>
      <c r="H63" s="29"/>
      <c r="I63" s="30"/>
    </row>
    <row r="64" spans="1:9" s="57" customFormat="1" ht="25.5" customHeight="1">
      <c r="A64" s="36" t="s">
        <v>37</v>
      </c>
      <c r="B64" s="10">
        <v>1</v>
      </c>
      <c r="C64" s="44">
        <v>2000000</v>
      </c>
      <c r="D64" s="10">
        <v>1</v>
      </c>
      <c r="E64" s="44">
        <v>2000000</v>
      </c>
      <c r="F64" s="10">
        <v>1</v>
      </c>
      <c r="G64" s="44">
        <v>2000000</v>
      </c>
      <c r="H64" s="29">
        <f>SUM(B64,D64,F64)</f>
        <v>3</v>
      </c>
      <c r="I64" s="49">
        <f>SUM(C64,E64,G65,G64)</f>
        <v>6000000</v>
      </c>
    </row>
    <row r="65" spans="1:9" s="57" customFormat="1" ht="25.5" customHeight="1">
      <c r="A65" s="36" t="s">
        <v>38</v>
      </c>
      <c r="B65" s="10"/>
      <c r="C65" s="19"/>
      <c r="D65" s="10"/>
      <c r="E65" s="19"/>
      <c r="F65" s="10"/>
      <c r="G65" s="19"/>
      <c r="H65" s="29"/>
      <c r="I65" s="30"/>
    </row>
    <row r="66" spans="1:9" s="57" customFormat="1" ht="25.5" customHeight="1">
      <c r="A66" s="36" t="s">
        <v>39</v>
      </c>
      <c r="B66" s="10"/>
      <c r="C66" s="11"/>
      <c r="D66" s="10"/>
      <c r="E66" s="11"/>
      <c r="F66" s="10"/>
      <c r="G66" s="12"/>
      <c r="H66" s="29"/>
      <c r="I66" s="30"/>
    </row>
    <row r="67" spans="1:9" s="57" customFormat="1" ht="15" customHeight="1">
      <c r="A67" s="36"/>
      <c r="B67" s="10"/>
      <c r="C67" s="11"/>
      <c r="D67" s="10"/>
      <c r="E67" s="11"/>
      <c r="F67" s="10"/>
      <c r="G67" s="12"/>
      <c r="H67" s="29"/>
      <c r="I67" s="30"/>
    </row>
    <row r="68" spans="1:9" s="57" customFormat="1" ht="25.5" customHeight="1">
      <c r="A68" s="36" t="s">
        <v>65</v>
      </c>
      <c r="B68" s="10">
        <v>3</v>
      </c>
      <c r="C68" s="44">
        <v>62686000</v>
      </c>
      <c r="D68" s="10" t="s">
        <v>131</v>
      </c>
      <c r="E68" s="19" t="s">
        <v>131</v>
      </c>
      <c r="F68" s="10" t="s">
        <v>131</v>
      </c>
      <c r="G68" s="19" t="s">
        <v>131</v>
      </c>
      <c r="H68" s="29">
        <f>SUM(B68,D68,F68)</f>
        <v>3</v>
      </c>
      <c r="I68" s="49">
        <f>SUM(C68,E68,G68)</f>
        <v>62686000</v>
      </c>
    </row>
    <row r="69" spans="1:9" s="57" customFormat="1" ht="25.5" customHeight="1">
      <c r="A69" s="36" t="s">
        <v>67</v>
      </c>
      <c r="B69" s="10"/>
      <c r="C69" s="19"/>
      <c r="D69" s="10"/>
      <c r="E69" s="19"/>
      <c r="F69" s="10"/>
      <c r="G69" s="19"/>
      <c r="H69" s="29"/>
      <c r="I69" s="30"/>
    </row>
    <row r="70" spans="1:9" s="57" customFormat="1" ht="25.5" customHeight="1">
      <c r="A70" s="36" t="s">
        <v>66</v>
      </c>
      <c r="B70" s="10"/>
      <c r="C70" s="11"/>
      <c r="D70" s="10"/>
      <c r="E70" s="11"/>
      <c r="F70" s="10"/>
      <c r="G70" s="11"/>
      <c r="H70" s="29"/>
      <c r="I70" s="30"/>
    </row>
    <row r="71" spans="1:9" s="57" customFormat="1" ht="14.25" customHeight="1">
      <c r="A71" s="36"/>
      <c r="B71" s="10"/>
      <c r="C71" s="11"/>
      <c r="D71" s="10"/>
      <c r="E71" s="11"/>
      <c r="F71" s="10"/>
      <c r="G71" s="11"/>
      <c r="H71" s="29"/>
      <c r="I71" s="30"/>
    </row>
    <row r="72" spans="1:9" s="57" customFormat="1" ht="25.5" customHeight="1">
      <c r="A72" s="36" t="s">
        <v>40</v>
      </c>
      <c r="B72" s="10">
        <v>1</v>
      </c>
      <c r="C72" s="45">
        <v>1000000</v>
      </c>
      <c r="D72" s="10">
        <v>1</v>
      </c>
      <c r="E72" s="45">
        <v>1000000</v>
      </c>
      <c r="F72" s="10">
        <v>1</v>
      </c>
      <c r="G72" s="45">
        <v>1000000</v>
      </c>
      <c r="H72" s="29">
        <f>SUM(B72,D72,F72)</f>
        <v>3</v>
      </c>
      <c r="I72" s="49">
        <f>SUM(C72,E72,G72)</f>
        <v>3000000</v>
      </c>
    </row>
    <row r="73" spans="1:9" s="57" customFormat="1" ht="25.5" customHeight="1">
      <c r="A73" s="36"/>
      <c r="B73" s="10"/>
      <c r="C73" s="11"/>
      <c r="D73" s="10"/>
      <c r="E73" s="11"/>
      <c r="F73" s="10"/>
      <c r="G73" s="11"/>
      <c r="H73" s="29"/>
      <c r="I73" s="30"/>
    </row>
    <row r="74" spans="1:9" s="58" customFormat="1" ht="30" customHeight="1">
      <c r="A74" s="125" t="s">
        <v>7</v>
      </c>
      <c r="B74" s="3">
        <f>SUM(B58,B60,B64,B68,B72)</f>
        <v>13</v>
      </c>
      <c r="C74" s="126">
        <f>SUM(C58,C60,C64,C68,C72)</f>
        <v>293036000</v>
      </c>
      <c r="D74" s="3">
        <f>SUM(D58,D60,D64,D68,D72)</f>
        <v>9</v>
      </c>
      <c r="E74" s="126">
        <f>SUM(E58,E60,E64,E68,E72)</f>
        <v>266850000</v>
      </c>
      <c r="F74" s="3">
        <f>SUM(F58,F60,F64,F68,F72)</f>
        <v>8</v>
      </c>
      <c r="G74" s="128">
        <f>SUM(G58,G60,G64,G72)</f>
        <v>67850000</v>
      </c>
      <c r="H74" s="3">
        <f>SUM(H58,H60,H64,H68,H72)</f>
        <v>30</v>
      </c>
      <c r="I74" s="126">
        <f>SUM(I58,I60,I64,I68,I72)</f>
        <v>627736000</v>
      </c>
    </row>
    <row r="75" spans="1:9" s="57" customFormat="1" ht="19.5">
      <c r="A75" s="134"/>
      <c r="B75" s="134"/>
      <c r="C75" s="134"/>
      <c r="D75" s="134"/>
      <c r="E75" s="134"/>
      <c r="F75" s="134"/>
      <c r="G75" s="134"/>
      <c r="H75" s="134"/>
      <c r="I75" s="134"/>
    </row>
    <row r="76" spans="1:9" s="57" customFormat="1" ht="19.5">
      <c r="A76" s="123"/>
      <c r="B76" s="123"/>
      <c r="C76" s="123"/>
      <c r="D76" s="123"/>
      <c r="E76" s="123"/>
      <c r="F76" s="123"/>
      <c r="G76" s="123"/>
      <c r="H76" s="123"/>
      <c r="I76" s="123"/>
    </row>
    <row r="77" spans="1:9" s="57" customFormat="1" ht="19.5">
      <c r="A77" s="124"/>
      <c r="B77" s="124"/>
      <c r="C77" s="124"/>
      <c r="D77" s="124"/>
      <c r="E77" s="124"/>
      <c r="F77" s="124"/>
      <c r="G77" s="124"/>
      <c r="H77" s="124"/>
      <c r="I77" s="124"/>
    </row>
    <row r="78" spans="1:9" ht="19.5">
      <c r="A78" s="136" t="s">
        <v>1</v>
      </c>
      <c r="B78" s="135" t="s">
        <v>25</v>
      </c>
      <c r="C78" s="135"/>
      <c r="D78" s="135" t="s">
        <v>90</v>
      </c>
      <c r="E78" s="135"/>
      <c r="F78" s="135" t="s">
        <v>129</v>
      </c>
      <c r="G78" s="135"/>
      <c r="H78" s="135" t="s">
        <v>6</v>
      </c>
      <c r="I78" s="135"/>
    </row>
    <row r="79" spans="1:9" ht="19.5">
      <c r="A79" s="136"/>
      <c r="B79" s="2" t="s">
        <v>2</v>
      </c>
      <c r="C79" s="1" t="s">
        <v>4</v>
      </c>
      <c r="D79" s="2" t="s">
        <v>2</v>
      </c>
      <c r="E79" s="1" t="s">
        <v>4</v>
      </c>
      <c r="F79" s="2" t="s">
        <v>2</v>
      </c>
      <c r="G79" s="1" t="s">
        <v>4</v>
      </c>
      <c r="H79" s="2" t="s">
        <v>2</v>
      </c>
      <c r="I79" s="24" t="s">
        <v>4</v>
      </c>
    </row>
    <row r="80" spans="1:9" ht="19.5">
      <c r="A80" s="136"/>
      <c r="B80" s="5" t="s">
        <v>3</v>
      </c>
      <c r="C80" s="6" t="s">
        <v>5</v>
      </c>
      <c r="D80" s="5" t="s">
        <v>3</v>
      </c>
      <c r="E80" s="6" t="s">
        <v>5</v>
      </c>
      <c r="F80" s="5" t="s">
        <v>3</v>
      </c>
      <c r="G80" s="6" t="s">
        <v>5</v>
      </c>
      <c r="H80" s="5" t="s">
        <v>3</v>
      </c>
      <c r="I80" s="25" t="s">
        <v>5</v>
      </c>
    </row>
    <row r="81" spans="1:9" ht="25.5" customHeight="1">
      <c r="A81" s="31" t="s">
        <v>12</v>
      </c>
      <c r="B81" s="32"/>
      <c r="C81" s="33"/>
      <c r="D81" s="32"/>
      <c r="E81" s="33"/>
      <c r="F81" s="32"/>
      <c r="G81" s="34"/>
      <c r="H81" s="2"/>
      <c r="I81" s="24"/>
    </row>
    <row r="82" spans="1:9" ht="25.5" customHeight="1">
      <c r="A82" s="35" t="s">
        <v>13</v>
      </c>
      <c r="B82" s="10"/>
      <c r="C82" s="11"/>
      <c r="D82" s="10"/>
      <c r="E82" s="11"/>
      <c r="F82" s="10"/>
      <c r="G82" s="12"/>
      <c r="H82" s="29"/>
      <c r="I82" s="30"/>
    </row>
    <row r="83" spans="1:9" ht="13.5" customHeight="1">
      <c r="A83" s="36"/>
      <c r="B83" s="10"/>
      <c r="C83" s="11"/>
      <c r="D83" s="10"/>
      <c r="E83" s="11"/>
      <c r="F83" s="10"/>
      <c r="G83" s="12"/>
      <c r="H83" s="29"/>
      <c r="I83" s="30"/>
    </row>
    <row r="84" spans="1:9" ht="25.5" customHeight="1">
      <c r="A84" s="36" t="s">
        <v>42</v>
      </c>
      <c r="B84" s="10">
        <v>4</v>
      </c>
      <c r="C84" s="44">
        <v>58972000</v>
      </c>
      <c r="D84" s="10">
        <v>1</v>
      </c>
      <c r="E84" s="44">
        <v>50000000</v>
      </c>
      <c r="F84" s="10">
        <v>1</v>
      </c>
      <c r="G84" s="44">
        <v>50000000</v>
      </c>
      <c r="H84" s="29">
        <f>SUM(B84,D84,F84)</f>
        <v>6</v>
      </c>
      <c r="I84" s="48">
        <f>SUM(C84,E84,G84)</f>
        <v>158972000</v>
      </c>
    </row>
    <row r="85" spans="1:9" ht="25.5" customHeight="1">
      <c r="A85" s="36" t="s">
        <v>41</v>
      </c>
      <c r="B85" s="10"/>
      <c r="C85" s="19"/>
      <c r="D85" s="10"/>
      <c r="E85" s="19"/>
      <c r="F85" s="10"/>
      <c r="G85" s="19"/>
      <c r="H85" s="30"/>
      <c r="I85" s="74"/>
    </row>
    <row r="86" spans="1:9" ht="13.5" customHeight="1">
      <c r="A86" s="36"/>
      <c r="B86" s="10"/>
      <c r="C86" s="11"/>
      <c r="D86" s="10"/>
      <c r="E86" s="11"/>
      <c r="F86" s="10"/>
      <c r="G86" s="12"/>
      <c r="H86" s="30"/>
      <c r="I86" s="74"/>
    </row>
    <row r="87" spans="1:9" ht="25.5" customHeight="1">
      <c r="A87" s="36" t="s">
        <v>72</v>
      </c>
      <c r="B87" s="10">
        <v>4</v>
      </c>
      <c r="C87" s="44">
        <v>23550000</v>
      </c>
      <c r="D87" s="10">
        <v>3</v>
      </c>
      <c r="E87" s="44">
        <v>21550000</v>
      </c>
      <c r="F87" s="10">
        <v>3</v>
      </c>
      <c r="G87" s="44">
        <v>21550000</v>
      </c>
      <c r="H87" s="122">
        <f>SUM(B87,D87,F87)</f>
        <v>10</v>
      </c>
      <c r="I87" s="75">
        <f>SUM(C87,E87,G87)</f>
        <v>66650000</v>
      </c>
    </row>
    <row r="88" spans="1:9" ht="25.5" customHeight="1">
      <c r="A88" s="36" t="s">
        <v>73</v>
      </c>
      <c r="B88" s="10"/>
      <c r="C88" s="19"/>
      <c r="D88" s="10"/>
      <c r="E88" s="19"/>
      <c r="F88" s="10"/>
      <c r="G88" s="19"/>
      <c r="H88" s="66"/>
      <c r="I88" s="74"/>
    </row>
    <row r="89" spans="1:9" ht="14.25" customHeight="1">
      <c r="A89" s="36"/>
      <c r="B89" s="10"/>
      <c r="C89" s="11"/>
      <c r="D89" s="10"/>
      <c r="E89" s="11"/>
      <c r="F89" s="10"/>
      <c r="G89" s="12"/>
      <c r="H89" s="66"/>
      <c r="I89" s="74"/>
    </row>
    <row r="90" spans="1:9" ht="25.5" customHeight="1">
      <c r="A90" s="36" t="s">
        <v>43</v>
      </c>
      <c r="B90" s="10">
        <v>4</v>
      </c>
      <c r="C90" s="44">
        <v>92000000</v>
      </c>
      <c r="D90" s="10">
        <v>4</v>
      </c>
      <c r="E90" s="44">
        <v>92000000</v>
      </c>
      <c r="F90" s="10">
        <v>4</v>
      </c>
      <c r="G90" s="44">
        <v>92000000</v>
      </c>
      <c r="H90" s="73">
        <f>SUM(B90,D90,F90)</f>
        <v>12</v>
      </c>
      <c r="I90" s="75">
        <f>SUM(C90,E90,G90)</f>
        <v>276000000</v>
      </c>
    </row>
    <row r="91" spans="1:9" ht="25.5" customHeight="1">
      <c r="A91" s="36" t="s">
        <v>74</v>
      </c>
      <c r="B91" s="10"/>
      <c r="C91" s="11"/>
      <c r="D91" s="10"/>
      <c r="E91" s="11"/>
      <c r="F91" s="10"/>
      <c r="G91" s="11"/>
      <c r="H91" s="67"/>
      <c r="I91" s="74"/>
    </row>
    <row r="92" spans="1:9" ht="25.5" customHeight="1">
      <c r="A92" s="36" t="s">
        <v>75</v>
      </c>
      <c r="B92" s="10"/>
      <c r="C92" s="11"/>
      <c r="D92" s="10"/>
      <c r="E92" s="11"/>
      <c r="F92" s="10"/>
      <c r="G92" s="11"/>
      <c r="H92" s="67"/>
      <c r="I92" s="74"/>
    </row>
    <row r="93" spans="1:9" ht="14.25" customHeight="1">
      <c r="A93" s="36"/>
      <c r="B93" s="10"/>
      <c r="C93" s="11"/>
      <c r="D93" s="10"/>
      <c r="E93" s="11"/>
      <c r="F93" s="10"/>
      <c r="G93" s="12"/>
      <c r="H93" s="67"/>
      <c r="I93" s="74"/>
    </row>
    <row r="94" spans="1:9" ht="25.5" customHeight="1">
      <c r="A94" s="36" t="s">
        <v>124</v>
      </c>
      <c r="B94" s="10">
        <v>6</v>
      </c>
      <c r="C94" s="44">
        <v>300036000</v>
      </c>
      <c r="D94" s="10">
        <v>1</v>
      </c>
      <c r="E94" s="44">
        <v>20000000</v>
      </c>
      <c r="F94" s="10">
        <v>1</v>
      </c>
      <c r="G94" s="44">
        <v>20000000</v>
      </c>
      <c r="H94" s="73">
        <f>SUM(B94,D94,F94)</f>
        <v>8</v>
      </c>
      <c r="I94" s="75">
        <f>SUM(C94,E94,G94)</f>
        <v>340036000</v>
      </c>
    </row>
    <row r="95" spans="1:9" ht="25.5" customHeight="1">
      <c r="A95" s="36" t="s">
        <v>118</v>
      </c>
      <c r="B95" s="10"/>
      <c r="C95" s="11"/>
      <c r="D95" s="10"/>
      <c r="E95" s="11"/>
      <c r="F95" s="10"/>
      <c r="G95" s="12"/>
      <c r="H95" s="67"/>
      <c r="I95" s="74"/>
    </row>
    <row r="96" spans="1:9" ht="25.5" customHeight="1">
      <c r="A96" s="36"/>
      <c r="B96" s="10"/>
      <c r="C96" s="11"/>
      <c r="D96" s="10"/>
      <c r="E96" s="11"/>
      <c r="F96" s="10"/>
      <c r="G96" s="12"/>
      <c r="H96" s="67"/>
      <c r="I96" s="74"/>
    </row>
    <row r="97" spans="1:9" ht="19.5">
      <c r="A97" s="36"/>
      <c r="B97" s="10"/>
      <c r="C97" s="11"/>
      <c r="D97" s="10"/>
      <c r="E97" s="11"/>
      <c r="F97" s="10"/>
      <c r="G97" s="12"/>
      <c r="H97" s="67"/>
      <c r="I97" s="74"/>
    </row>
    <row r="98" spans="1:9" ht="19.5">
      <c r="A98" s="36"/>
      <c r="B98" s="10"/>
      <c r="C98" s="11"/>
      <c r="D98" s="10"/>
      <c r="E98" s="11"/>
      <c r="F98" s="10"/>
      <c r="G98" s="12"/>
      <c r="H98" s="67"/>
      <c r="I98" s="74"/>
    </row>
    <row r="99" spans="1:9" ht="18" customHeight="1">
      <c r="A99" s="36"/>
      <c r="B99" s="10"/>
      <c r="C99" s="11"/>
      <c r="D99" s="10"/>
      <c r="E99" s="11"/>
      <c r="F99" s="10"/>
      <c r="G99" s="12"/>
      <c r="H99" s="67"/>
      <c r="I99" s="30"/>
    </row>
    <row r="100" spans="1:9" s="58" customFormat="1" ht="30" customHeight="1">
      <c r="A100" s="125" t="s">
        <v>7</v>
      </c>
      <c r="B100" s="3">
        <f>SUM(B84,B87,B91,B90,B94)</f>
        <v>18</v>
      </c>
      <c r="C100" s="126">
        <f aca="true" t="shared" si="2" ref="C100:I100">SUM(C84,C87,C90,C94)</f>
        <v>474558000</v>
      </c>
      <c r="D100" s="3">
        <f t="shared" si="2"/>
        <v>9</v>
      </c>
      <c r="E100" s="126">
        <f t="shared" si="2"/>
        <v>183550000</v>
      </c>
      <c r="F100" s="3">
        <f t="shared" si="2"/>
        <v>9</v>
      </c>
      <c r="G100" s="126">
        <f t="shared" si="2"/>
        <v>183550000</v>
      </c>
      <c r="H100" s="127">
        <f t="shared" si="2"/>
        <v>36</v>
      </c>
      <c r="I100" s="126">
        <f t="shared" si="2"/>
        <v>841658000</v>
      </c>
    </row>
    <row r="101" spans="1:9" s="57" customFormat="1" ht="19.5">
      <c r="A101" s="134"/>
      <c r="B101" s="134"/>
      <c r="C101" s="134"/>
      <c r="D101" s="134"/>
      <c r="E101" s="134"/>
      <c r="F101" s="134"/>
      <c r="G101" s="134"/>
      <c r="H101" s="134"/>
      <c r="I101" s="134"/>
    </row>
    <row r="102" spans="1:9" s="57" customFormat="1" ht="19.5">
      <c r="A102" s="124"/>
      <c r="B102" s="124"/>
      <c r="C102" s="124"/>
      <c r="D102" s="124"/>
      <c r="E102" s="124"/>
      <c r="F102" s="124"/>
      <c r="G102" s="124"/>
      <c r="H102" s="124"/>
      <c r="I102" s="124"/>
    </row>
    <row r="103" spans="1:9" ht="19.5">
      <c r="A103" s="136" t="s">
        <v>1</v>
      </c>
      <c r="B103" s="135" t="s">
        <v>25</v>
      </c>
      <c r="C103" s="135"/>
      <c r="D103" s="135" t="s">
        <v>90</v>
      </c>
      <c r="E103" s="135"/>
      <c r="F103" s="135" t="s">
        <v>129</v>
      </c>
      <c r="G103" s="135"/>
      <c r="H103" s="135" t="s">
        <v>6</v>
      </c>
      <c r="I103" s="135"/>
    </row>
    <row r="104" spans="1:9" ht="19.5">
      <c r="A104" s="136"/>
      <c r="B104" s="2" t="s">
        <v>2</v>
      </c>
      <c r="C104" s="1" t="s">
        <v>4</v>
      </c>
      <c r="D104" s="2" t="s">
        <v>2</v>
      </c>
      <c r="E104" s="1" t="s">
        <v>4</v>
      </c>
      <c r="F104" s="2" t="s">
        <v>2</v>
      </c>
      <c r="G104" s="1" t="s">
        <v>4</v>
      </c>
      <c r="H104" s="2" t="s">
        <v>2</v>
      </c>
      <c r="I104" s="24" t="s">
        <v>4</v>
      </c>
    </row>
    <row r="105" spans="1:9" ht="19.5">
      <c r="A105" s="136"/>
      <c r="B105" s="5" t="s">
        <v>3</v>
      </c>
      <c r="C105" s="6" t="s">
        <v>5</v>
      </c>
      <c r="D105" s="5" t="s">
        <v>3</v>
      </c>
      <c r="E105" s="6" t="s">
        <v>5</v>
      </c>
      <c r="F105" s="5" t="s">
        <v>3</v>
      </c>
      <c r="G105" s="6" t="s">
        <v>5</v>
      </c>
      <c r="H105" s="5" t="s">
        <v>3</v>
      </c>
      <c r="I105" s="25" t="s">
        <v>5</v>
      </c>
    </row>
    <row r="106" spans="1:9" ht="25.5" customHeight="1">
      <c r="A106" s="31" t="s">
        <v>14</v>
      </c>
      <c r="B106" s="32"/>
      <c r="C106" s="33"/>
      <c r="D106" s="32"/>
      <c r="E106" s="33"/>
      <c r="F106" s="32"/>
      <c r="G106" s="34"/>
      <c r="H106" s="2"/>
      <c r="I106" s="24"/>
    </row>
    <row r="107" spans="1:9" ht="12" customHeight="1">
      <c r="A107" s="35"/>
      <c r="B107" s="10"/>
      <c r="C107" s="11"/>
      <c r="D107" s="10"/>
      <c r="E107" s="11"/>
      <c r="F107" s="10"/>
      <c r="G107" s="12"/>
      <c r="H107" s="29"/>
      <c r="I107" s="30"/>
    </row>
    <row r="108" spans="1:9" ht="25.5" customHeight="1">
      <c r="A108" s="36" t="s">
        <v>44</v>
      </c>
      <c r="B108" s="10">
        <v>2</v>
      </c>
      <c r="C108" s="44">
        <v>11000000</v>
      </c>
      <c r="D108" s="10">
        <v>2</v>
      </c>
      <c r="E108" s="44">
        <v>11000000</v>
      </c>
      <c r="F108" s="10">
        <v>2</v>
      </c>
      <c r="G108" s="44">
        <v>11000000</v>
      </c>
      <c r="H108" s="29">
        <f>SUM(B108,D108,F108)</f>
        <v>6</v>
      </c>
      <c r="I108" s="48">
        <f>SUM(C108,E108,G108)</f>
        <v>33000000</v>
      </c>
    </row>
    <row r="109" spans="1:9" ht="25.5" customHeight="1">
      <c r="A109" s="36" t="s">
        <v>76</v>
      </c>
      <c r="B109" s="10"/>
      <c r="C109" s="11"/>
      <c r="D109" s="10"/>
      <c r="E109" s="11"/>
      <c r="F109" s="10"/>
      <c r="G109" s="12"/>
      <c r="H109" s="29"/>
      <c r="I109" s="30"/>
    </row>
    <row r="110" spans="1:9" ht="25.5" customHeight="1">
      <c r="A110" s="36" t="s">
        <v>78</v>
      </c>
      <c r="B110" s="10"/>
      <c r="C110" s="11"/>
      <c r="D110" s="10"/>
      <c r="E110" s="11"/>
      <c r="F110" s="10"/>
      <c r="G110" s="11"/>
      <c r="H110" s="10"/>
      <c r="I110" s="11"/>
    </row>
    <row r="111" spans="1:9" ht="25.5" customHeight="1">
      <c r="A111" s="36" t="s">
        <v>79</v>
      </c>
      <c r="B111" s="10"/>
      <c r="C111" s="11"/>
      <c r="D111" s="10"/>
      <c r="E111" s="11"/>
      <c r="F111" s="10"/>
      <c r="G111" s="11"/>
      <c r="H111" s="10"/>
      <c r="I111" s="11"/>
    </row>
    <row r="112" spans="1:9" ht="25.5" customHeight="1">
      <c r="A112" s="36" t="s">
        <v>77</v>
      </c>
      <c r="B112" s="10"/>
      <c r="C112" s="11"/>
      <c r="D112" s="10"/>
      <c r="E112" s="11"/>
      <c r="F112" s="10"/>
      <c r="G112" s="11"/>
      <c r="H112" s="10"/>
      <c r="I112" s="11"/>
    </row>
    <row r="113" spans="1:9" ht="15.75" customHeight="1">
      <c r="A113" s="36"/>
      <c r="B113" s="10"/>
      <c r="C113" s="11"/>
      <c r="D113" s="10"/>
      <c r="E113" s="11"/>
      <c r="F113" s="10"/>
      <c r="G113" s="11"/>
      <c r="H113" s="10"/>
      <c r="I113" s="11"/>
    </row>
    <row r="114" spans="1:9" ht="25.5" customHeight="1">
      <c r="A114" s="36" t="s">
        <v>45</v>
      </c>
      <c r="B114" s="10">
        <v>6</v>
      </c>
      <c r="C114" s="44">
        <v>42240000</v>
      </c>
      <c r="D114" s="38">
        <v>4</v>
      </c>
      <c r="E114" s="44">
        <v>25740000</v>
      </c>
      <c r="F114" s="38">
        <v>4</v>
      </c>
      <c r="G114" s="44">
        <v>25740000</v>
      </c>
      <c r="H114" s="29">
        <f>SUM(B114,D114,F114)</f>
        <v>14</v>
      </c>
      <c r="I114" s="48">
        <f>SUM(C114,E114,G114)</f>
        <v>93720000</v>
      </c>
    </row>
    <row r="115" spans="1:9" ht="25.5" customHeight="1">
      <c r="A115" s="36" t="s">
        <v>80</v>
      </c>
      <c r="B115" s="10"/>
      <c r="C115" s="11"/>
      <c r="D115" s="10"/>
      <c r="E115" s="11"/>
      <c r="F115" s="10"/>
      <c r="G115" s="12"/>
      <c r="H115" s="29"/>
      <c r="I115" s="30"/>
    </row>
    <row r="116" spans="1:9" ht="25.5" customHeight="1">
      <c r="A116" s="36" t="s">
        <v>81</v>
      </c>
      <c r="B116" s="10"/>
      <c r="C116" s="11"/>
      <c r="D116" s="10"/>
      <c r="E116" s="11"/>
      <c r="F116" s="10"/>
      <c r="G116" s="11"/>
      <c r="H116" s="29"/>
      <c r="I116" s="30"/>
    </row>
    <row r="117" spans="1:9" ht="25.5" customHeight="1">
      <c r="A117" s="36" t="s">
        <v>82</v>
      </c>
      <c r="B117" s="10"/>
      <c r="C117" s="11"/>
      <c r="D117" s="10"/>
      <c r="E117" s="11"/>
      <c r="F117" s="10"/>
      <c r="G117" s="12"/>
      <c r="H117" s="29"/>
      <c r="I117" s="30"/>
    </row>
    <row r="118" spans="1:9" ht="25.5" customHeight="1">
      <c r="A118" s="36"/>
      <c r="B118" s="10"/>
      <c r="C118" s="11"/>
      <c r="D118" s="10"/>
      <c r="E118" s="11"/>
      <c r="F118" s="10"/>
      <c r="G118" s="12"/>
      <c r="H118" s="29"/>
      <c r="I118" s="30"/>
    </row>
    <row r="119" spans="1:9" ht="25.5" customHeight="1">
      <c r="A119" s="36"/>
      <c r="B119" s="10"/>
      <c r="C119" s="11"/>
      <c r="D119" s="10"/>
      <c r="E119" s="11"/>
      <c r="F119" s="10"/>
      <c r="G119" s="12"/>
      <c r="H119" s="29"/>
      <c r="I119" s="30"/>
    </row>
    <row r="120" spans="1:9" ht="19.5">
      <c r="A120" s="36"/>
      <c r="B120" s="10"/>
      <c r="C120" s="11"/>
      <c r="D120" s="10"/>
      <c r="E120" s="11"/>
      <c r="F120" s="10"/>
      <c r="G120" s="12"/>
      <c r="H120" s="29"/>
      <c r="I120" s="30"/>
    </row>
    <row r="121" spans="1:9" ht="22.5" customHeight="1">
      <c r="A121" s="36"/>
      <c r="B121" s="10"/>
      <c r="C121" s="11"/>
      <c r="D121" s="10"/>
      <c r="E121" s="11"/>
      <c r="F121" s="10"/>
      <c r="G121" s="12"/>
      <c r="H121" s="29"/>
      <c r="I121" s="30"/>
    </row>
    <row r="122" spans="1:9" ht="25.5" customHeight="1">
      <c r="A122" s="36"/>
      <c r="B122" s="10"/>
      <c r="C122" s="11"/>
      <c r="D122" s="10"/>
      <c r="E122" s="11"/>
      <c r="F122" s="10"/>
      <c r="G122" s="12"/>
      <c r="H122" s="29"/>
      <c r="I122" s="30"/>
    </row>
    <row r="123" spans="1:9" s="56" customFormat="1" ht="30" customHeight="1">
      <c r="A123" s="21" t="s">
        <v>7</v>
      </c>
      <c r="B123" s="22">
        <f aca="true" t="shared" si="3" ref="B123:I123">SUM(B108,B114)</f>
        <v>8</v>
      </c>
      <c r="C123" s="23">
        <f t="shared" si="3"/>
        <v>53240000</v>
      </c>
      <c r="D123" s="22">
        <f t="shared" si="3"/>
        <v>6</v>
      </c>
      <c r="E123" s="23">
        <f t="shared" si="3"/>
        <v>36740000</v>
      </c>
      <c r="F123" s="22">
        <f t="shared" si="3"/>
        <v>6</v>
      </c>
      <c r="G123" s="23">
        <f t="shared" si="3"/>
        <v>36740000</v>
      </c>
      <c r="H123" s="22">
        <f t="shared" si="3"/>
        <v>20</v>
      </c>
      <c r="I123" s="23">
        <f t="shared" si="3"/>
        <v>126720000</v>
      </c>
    </row>
    <row r="124" spans="1:9" s="56" customFormat="1" ht="30" customHeight="1">
      <c r="A124" s="129"/>
      <c r="B124" s="130"/>
      <c r="C124" s="131"/>
      <c r="D124" s="130"/>
      <c r="E124" s="131"/>
      <c r="F124" s="130"/>
      <c r="G124" s="131"/>
      <c r="H124" s="130"/>
      <c r="I124" s="131"/>
    </row>
    <row r="125" spans="1:9" s="57" customFormat="1" ht="19.5">
      <c r="A125" s="139"/>
      <c r="B125" s="139"/>
      <c r="C125" s="139"/>
      <c r="D125" s="139"/>
      <c r="E125" s="139"/>
      <c r="F125" s="139"/>
      <c r="G125" s="139"/>
      <c r="H125" s="139"/>
      <c r="I125" s="139"/>
    </row>
    <row r="126" spans="1:9" s="57" customFormat="1" ht="9.75" customHeight="1">
      <c r="A126" s="124"/>
      <c r="B126" s="124"/>
      <c r="C126" s="124"/>
      <c r="D126" s="124"/>
      <c r="E126" s="124"/>
      <c r="F126" s="124"/>
      <c r="G126" s="124"/>
      <c r="H126" s="124"/>
      <c r="I126" s="124"/>
    </row>
    <row r="127" spans="1:9" ht="19.5">
      <c r="A127" s="136" t="s">
        <v>1</v>
      </c>
      <c r="B127" s="135" t="s">
        <v>25</v>
      </c>
      <c r="C127" s="135"/>
      <c r="D127" s="135" t="s">
        <v>90</v>
      </c>
      <c r="E127" s="135"/>
      <c r="F127" s="135" t="s">
        <v>129</v>
      </c>
      <c r="G127" s="135"/>
      <c r="H127" s="135" t="s">
        <v>6</v>
      </c>
      <c r="I127" s="135"/>
    </row>
    <row r="128" spans="1:9" ht="19.5">
      <c r="A128" s="136"/>
      <c r="B128" s="2" t="s">
        <v>2</v>
      </c>
      <c r="C128" s="1" t="s">
        <v>4</v>
      </c>
      <c r="D128" s="2" t="s">
        <v>2</v>
      </c>
      <c r="E128" s="1" t="s">
        <v>4</v>
      </c>
      <c r="F128" s="2" t="s">
        <v>2</v>
      </c>
      <c r="G128" s="1" t="s">
        <v>4</v>
      </c>
      <c r="H128" s="2" t="s">
        <v>2</v>
      </c>
      <c r="I128" s="24" t="s">
        <v>4</v>
      </c>
    </row>
    <row r="129" spans="1:9" ht="19.5">
      <c r="A129" s="136"/>
      <c r="B129" s="5" t="s">
        <v>3</v>
      </c>
      <c r="C129" s="6" t="s">
        <v>5</v>
      </c>
      <c r="D129" s="5" t="s">
        <v>3</v>
      </c>
      <c r="E129" s="6" t="s">
        <v>5</v>
      </c>
      <c r="F129" s="5" t="s">
        <v>3</v>
      </c>
      <c r="G129" s="6" t="s">
        <v>5</v>
      </c>
      <c r="H129" s="5" t="s">
        <v>3</v>
      </c>
      <c r="I129" s="25" t="s">
        <v>5</v>
      </c>
    </row>
    <row r="130" spans="1:9" ht="25.5" customHeight="1">
      <c r="A130" s="31" t="s">
        <v>24</v>
      </c>
      <c r="B130" s="32"/>
      <c r="C130" s="33"/>
      <c r="D130" s="32"/>
      <c r="E130" s="33"/>
      <c r="F130" s="32"/>
      <c r="G130" s="34"/>
      <c r="H130" s="2"/>
      <c r="I130" s="24"/>
    </row>
    <row r="131" spans="1:9" ht="25.5" customHeight="1">
      <c r="A131" s="35" t="s">
        <v>23</v>
      </c>
      <c r="B131" s="10"/>
      <c r="C131" s="11"/>
      <c r="D131" s="10"/>
      <c r="E131" s="11"/>
      <c r="F131" s="10"/>
      <c r="G131" s="12"/>
      <c r="H131" s="29"/>
      <c r="I131" s="30"/>
    </row>
    <row r="132" spans="1:9" ht="12" customHeight="1">
      <c r="A132" s="36"/>
      <c r="B132" s="10"/>
      <c r="C132" s="11"/>
      <c r="D132" s="10"/>
      <c r="E132" s="11"/>
      <c r="F132" s="10"/>
      <c r="G132" s="12"/>
      <c r="H132" s="29"/>
      <c r="I132" s="30"/>
    </row>
    <row r="133" spans="1:10" ht="25.5" customHeight="1">
      <c r="A133" s="36" t="s">
        <v>46</v>
      </c>
      <c r="B133" s="10">
        <v>1</v>
      </c>
      <c r="C133" s="44">
        <v>2000000</v>
      </c>
      <c r="D133" s="10">
        <v>1</v>
      </c>
      <c r="E133" s="44">
        <v>2000000</v>
      </c>
      <c r="F133" s="10">
        <v>1</v>
      </c>
      <c r="G133" s="44">
        <v>2000000</v>
      </c>
      <c r="H133" s="29">
        <f>SUM(B133,D133,F133)</f>
        <v>3</v>
      </c>
      <c r="I133" s="48">
        <f>SUM(C133,E133,G133)</f>
        <v>6000000</v>
      </c>
      <c r="J133" s="59"/>
    </row>
    <row r="134" spans="1:10" ht="25.5" customHeight="1">
      <c r="A134" s="36" t="s">
        <v>47</v>
      </c>
      <c r="B134" s="10"/>
      <c r="C134" s="11"/>
      <c r="D134" s="10"/>
      <c r="E134" s="11"/>
      <c r="F134" s="10"/>
      <c r="G134" s="12"/>
      <c r="H134" s="29"/>
      <c r="I134" s="30"/>
      <c r="J134" s="60"/>
    </row>
    <row r="135" spans="1:9" ht="25.5" customHeight="1">
      <c r="A135" s="36" t="s">
        <v>48</v>
      </c>
      <c r="B135" s="10"/>
      <c r="C135" s="11"/>
      <c r="D135" s="10"/>
      <c r="E135" s="11"/>
      <c r="F135" s="10"/>
      <c r="G135" s="12"/>
      <c r="H135" s="29"/>
      <c r="I135" s="30"/>
    </row>
    <row r="136" spans="1:9" ht="14.25" customHeight="1">
      <c r="A136" s="36"/>
      <c r="B136" s="10"/>
      <c r="C136" s="11"/>
      <c r="D136" s="10"/>
      <c r="E136" s="11"/>
      <c r="F136" s="10"/>
      <c r="G136" s="12"/>
      <c r="H136" s="29"/>
      <c r="I136" s="30"/>
    </row>
    <row r="137" spans="1:10" ht="25.5" customHeight="1">
      <c r="A137" s="36" t="s">
        <v>50</v>
      </c>
      <c r="B137" s="10">
        <v>2</v>
      </c>
      <c r="C137" s="44">
        <v>15000000</v>
      </c>
      <c r="D137" s="10">
        <v>1</v>
      </c>
      <c r="E137" s="44">
        <v>10000000</v>
      </c>
      <c r="F137" s="10">
        <v>1</v>
      </c>
      <c r="G137" s="44">
        <v>10000000</v>
      </c>
      <c r="H137" s="29">
        <f>SUM(B137,D137,F137)</f>
        <v>4</v>
      </c>
      <c r="I137" s="49">
        <f>SUM(C137,E137,G137)</f>
        <v>35000000</v>
      </c>
      <c r="J137" s="59"/>
    </row>
    <row r="138" spans="1:10" ht="25.5" customHeight="1">
      <c r="A138" s="36" t="s">
        <v>49</v>
      </c>
      <c r="B138" s="10"/>
      <c r="C138" s="11"/>
      <c r="D138" s="10"/>
      <c r="E138" s="11"/>
      <c r="F138" s="10"/>
      <c r="G138" s="11"/>
      <c r="H138" s="29"/>
      <c r="I138" s="30"/>
      <c r="J138" s="60"/>
    </row>
    <row r="139" spans="1:10" ht="13.5" customHeight="1">
      <c r="A139" s="36"/>
      <c r="B139" s="10"/>
      <c r="C139" s="11"/>
      <c r="D139" s="10"/>
      <c r="E139" s="11"/>
      <c r="F139" s="10"/>
      <c r="G139" s="11"/>
      <c r="H139" s="29"/>
      <c r="I139" s="30"/>
      <c r="J139" s="60"/>
    </row>
    <row r="140" spans="1:10" ht="25.5" customHeight="1">
      <c r="A140" s="36" t="s">
        <v>51</v>
      </c>
      <c r="B140" s="10">
        <v>3</v>
      </c>
      <c r="C140" s="44">
        <v>18000000</v>
      </c>
      <c r="D140" s="10">
        <v>2</v>
      </c>
      <c r="E140" s="44">
        <v>16000000</v>
      </c>
      <c r="F140" s="10">
        <v>2</v>
      </c>
      <c r="G140" s="44">
        <v>16000000</v>
      </c>
      <c r="H140" s="29">
        <f>SUM(B140,D140,F140)</f>
        <v>7</v>
      </c>
      <c r="I140" s="49">
        <f>SUM(C140,E140,G140)</f>
        <v>50000000</v>
      </c>
      <c r="J140" s="59"/>
    </row>
    <row r="141" spans="1:10" ht="25.5" customHeight="1">
      <c r="A141" s="36" t="s">
        <v>132</v>
      </c>
      <c r="B141" s="10"/>
      <c r="C141" s="11"/>
      <c r="D141" s="10"/>
      <c r="E141" s="11"/>
      <c r="F141" s="10"/>
      <c r="G141" s="11"/>
      <c r="H141" s="29"/>
      <c r="I141" s="30"/>
      <c r="J141" s="60"/>
    </row>
    <row r="142" spans="1:10" ht="13.5" customHeight="1">
      <c r="A142" s="36"/>
      <c r="B142" s="10"/>
      <c r="C142" s="11"/>
      <c r="D142" s="10"/>
      <c r="E142" s="11"/>
      <c r="F142" s="10"/>
      <c r="G142" s="11"/>
      <c r="H142" s="29"/>
      <c r="I142" s="30"/>
      <c r="J142" s="60"/>
    </row>
    <row r="143" spans="1:10" ht="25.5" customHeight="1">
      <c r="A143" s="36" t="s">
        <v>52</v>
      </c>
      <c r="B143" s="10">
        <v>2</v>
      </c>
      <c r="C143" s="44">
        <v>20000000</v>
      </c>
      <c r="D143" s="10">
        <v>2</v>
      </c>
      <c r="E143" s="44">
        <v>20000000</v>
      </c>
      <c r="F143" s="10">
        <v>2</v>
      </c>
      <c r="G143" s="44">
        <v>20000000</v>
      </c>
      <c r="H143" s="29">
        <f>SUM(B143,D143,F143)</f>
        <v>6</v>
      </c>
      <c r="I143" s="49">
        <f>SUM(C143,E143,G143)</f>
        <v>60000000</v>
      </c>
      <c r="J143" s="59"/>
    </row>
    <row r="144" spans="1:10" ht="14.25" customHeight="1">
      <c r="A144" s="36"/>
      <c r="B144" s="10"/>
      <c r="C144" s="11"/>
      <c r="D144" s="10"/>
      <c r="E144" s="11"/>
      <c r="F144" s="10"/>
      <c r="G144" s="12"/>
      <c r="H144" s="29"/>
      <c r="I144" s="30"/>
      <c r="J144" s="60"/>
    </row>
    <row r="145" spans="1:9" ht="25.5" customHeight="1">
      <c r="A145" s="36" t="s">
        <v>53</v>
      </c>
      <c r="B145" s="10">
        <v>1</v>
      </c>
      <c r="C145" s="44">
        <v>32000000</v>
      </c>
      <c r="D145" s="10">
        <v>1</v>
      </c>
      <c r="E145" s="44">
        <v>10000000</v>
      </c>
      <c r="F145" s="10">
        <v>1</v>
      </c>
      <c r="G145" s="44">
        <v>10000000</v>
      </c>
      <c r="H145" s="29">
        <f>SUM(B145,D145,F145)</f>
        <v>3</v>
      </c>
      <c r="I145" s="49">
        <f>SUM(C145,E145,G145)</f>
        <v>52000000</v>
      </c>
    </row>
    <row r="146" spans="1:9" ht="25.5" customHeight="1">
      <c r="A146" s="36" t="s">
        <v>54</v>
      </c>
      <c r="B146" s="10"/>
      <c r="C146" s="11"/>
      <c r="D146" s="10"/>
      <c r="E146" s="11"/>
      <c r="F146" s="10"/>
      <c r="G146" s="11"/>
      <c r="H146" s="29"/>
      <c r="I146" s="30"/>
    </row>
    <row r="147" spans="1:9" ht="18" customHeight="1">
      <c r="A147" s="36"/>
      <c r="B147" s="10"/>
      <c r="C147" s="11"/>
      <c r="D147" s="10"/>
      <c r="E147" s="11"/>
      <c r="F147" s="10"/>
      <c r="G147" s="11"/>
      <c r="H147" s="29"/>
      <c r="I147" s="30"/>
    </row>
    <row r="148" spans="1:9" s="58" customFormat="1" ht="30" customHeight="1">
      <c r="A148" s="125" t="s">
        <v>7</v>
      </c>
      <c r="B148" s="3">
        <f aca="true" t="shared" si="4" ref="B148:I148">SUM(B133,B137,B140,B143,B145)</f>
        <v>9</v>
      </c>
      <c r="C148" s="126">
        <f t="shared" si="4"/>
        <v>87000000</v>
      </c>
      <c r="D148" s="3">
        <f t="shared" si="4"/>
        <v>7</v>
      </c>
      <c r="E148" s="126">
        <f t="shared" si="4"/>
        <v>58000000</v>
      </c>
      <c r="F148" s="3">
        <f t="shared" si="4"/>
        <v>7</v>
      </c>
      <c r="G148" s="126">
        <f t="shared" si="4"/>
        <v>58000000</v>
      </c>
      <c r="H148" s="3">
        <f t="shared" si="4"/>
        <v>23</v>
      </c>
      <c r="I148" s="4">
        <f t="shared" si="4"/>
        <v>203000000</v>
      </c>
    </row>
    <row r="149" spans="1:9" s="57" customFormat="1" ht="19.5">
      <c r="A149" s="134"/>
      <c r="B149" s="134"/>
      <c r="C149" s="134"/>
      <c r="D149" s="134"/>
      <c r="E149" s="134"/>
      <c r="F149" s="134"/>
      <c r="G149" s="134"/>
      <c r="H149" s="134"/>
      <c r="I149" s="134"/>
    </row>
    <row r="150" spans="1:9" s="57" customFormat="1" ht="19.5">
      <c r="A150" s="124"/>
      <c r="B150" s="124"/>
      <c r="C150" s="124"/>
      <c r="D150" s="124"/>
      <c r="E150" s="124"/>
      <c r="F150" s="124"/>
      <c r="G150" s="124"/>
      <c r="H150" s="124"/>
      <c r="I150" s="124"/>
    </row>
    <row r="151" spans="1:9" ht="19.5">
      <c r="A151" s="136" t="s">
        <v>1</v>
      </c>
      <c r="B151" s="135" t="s">
        <v>25</v>
      </c>
      <c r="C151" s="135"/>
      <c r="D151" s="135" t="s">
        <v>90</v>
      </c>
      <c r="E151" s="135"/>
      <c r="F151" s="135" t="s">
        <v>129</v>
      </c>
      <c r="G151" s="135"/>
      <c r="H151" s="135" t="s">
        <v>6</v>
      </c>
      <c r="I151" s="135"/>
    </row>
    <row r="152" spans="1:9" ht="19.5">
      <c r="A152" s="136"/>
      <c r="B152" s="2" t="s">
        <v>2</v>
      </c>
      <c r="C152" s="1" t="s">
        <v>4</v>
      </c>
      <c r="D152" s="2" t="s">
        <v>2</v>
      </c>
      <c r="E152" s="1" t="s">
        <v>4</v>
      </c>
      <c r="F152" s="2" t="s">
        <v>2</v>
      </c>
      <c r="G152" s="1" t="s">
        <v>4</v>
      </c>
      <c r="H152" s="2" t="s">
        <v>2</v>
      </c>
      <c r="I152" s="24" t="s">
        <v>4</v>
      </c>
    </row>
    <row r="153" spans="1:9" ht="19.5">
      <c r="A153" s="136"/>
      <c r="B153" s="5" t="s">
        <v>3</v>
      </c>
      <c r="C153" s="6" t="s">
        <v>5</v>
      </c>
      <c r="D153" s="5" t="s">
        <v>3</v>
      </c>
      <c r="E153" s="6" t="s">
        <v>5</v>
      </c>
      <c r="F153" s="5" t="s">
        <v>3</v>
      </c>
      <c r="G153" s="6" t="s">
        <v>5</v>
      </c>
      <c r="H153" s="5" t="s">
        <v>3</v>
      </c>
      <c r="I153" s="25" t="s">
        <v>5</v>
      </c>
    </row>
    <row r="154" spans="1:9" ht="25.5" customHeight="1">
      <c r="A154" s="31" t="s">
        <v>15</v>
      </c>
      <c r="B154" s="32"/>
      <c r="C154" s="33"/>
      <c r="D154" s="32"/>
      <c r="E154" s="33"/>
      <c r="F154" s="32"/>
      <c r="G154" s="34"/>
      <c r="H154" s="2"/>
      <c r="I154" s="24"/>
    </row>
    <row r="155" spans="1:9" ht="25.5" customHeight="1">
      <c r="A155" s="35" t="s">
        <v>16</v>
      </c>
      <c r="B155" s="10"/>
      <c r="C155" s="11"/>
      <c r="D155" s="10"/>
      <c r="E155" s="11"/>
      <c r="F155" s="10"/>
      <c r="G155" s="12"/>
      <c r="H155" s="29"/>
      <c r="I155" s="30"/>
    </row>
    <row r="156" spans="1:9" ht="25.5" customHeight="1">
      <c r="A156" s="35" t="s">
        <v>17</v>
      </c>
      <c r="C156" s="61"/>
      <c r="D156" s="62"/>
      <c r="E156" s="61"/>
      <c r="F156" s="10"/>
      <c r="G156" s="12"/>
      <c r="H156" s="29"/>
      <c r="I156" s="30"/>
    </row>
    <row r="157" spans="1:9" ht="14.25" customHeight="1">
      <c r="A157" s="35"/>
      <c r="C157" s="61"/>
      <c r="D157" s="62"/>
      <c r="E157" s="61"/>
      <c r="F157" s="10"/>
      <c r="G157" s="12"/>
      <c r="H157" s="29"/>
      <c r="I157" s="30"/>
    </row>
    <row r="158" spans="1:10" ht="25.5" customHeight="1">
      <c r="A158" s="36" t="s">
        <v>69</v>
      </c>
      <c r="B158" s="10">
        <v>1</v>
      </c>
      <c r="C158" s="44">
        <v>46640000</v>
      </c>
      <c r="D158" s="10">
        <v>1</v>
      </c>
      <c r="E158" s="44">
        <v>46640000</v>
      </c>
      <c r="F158" s="10">
        <v>1</v>
      </c>
      <c r="G158" s="44">
        <v>46640000</v>
      </c>
      <c r="H158" s="29">
        <f>SUM(B158,D158,F158)</f>
        <v>3</v>
      </c>
      <c r="I158" s="48">
        <f>SUM(C158,E158,G158)</f>
        <v>139920000</v>
      </c>
      <c r="J158" s="59"/>
    </row>
    <row r="159" spans="1:10" ht="25.5" customHeight="1">
      <c r="A159" s="36" t="s">
        <v>55</v>
      </c>
      <c r="B159" s="10"/>
      <c r="C159" s="11"/>
      <c r="D159" s="10"/>
      <c r="E159" s="11"/>
      <c r="F159" s="10"/>
      <c r="G159" s="12"/>
      <c r="H159" s="29"/>
      <c r="I159" s="30"/>
      <c r="J159" s="60"/>
    </row>
    <row r="160" spans="1:9" ht="25.5" customHeight="1">
      <c r="A160" s="36" t="s">
        <v>56</v>
      </c>
      <c r="B160" s="10"/>
      <c r="C160" s="11"/>
      <c r="D160" s="10"/>
      <c r="E160" s="11"/>
      <c r="F160" s="10"/>
      <c r="G160" s="11"/>
      <c r="H160" s="29"/>
      <c r="I160" s="30"/>
    </row>
    <row r="161" spans="1:9" ht="14.25" customHeight="1">
      <c r="A161" s="36"/>
      <c r="B161" s="10"/>
      <c r="C161" s="11"/>
      <c r="D161" s="10"/>
      <c r="E161" s="11"/>
      <c r="F161" s="10"/>
      <c r="G161" s="12"/>
      <c r="H161" s="29"/>
      <c r="I161" s="30"/>
    </row>
    <row r="162" spans="1:10" ht="25.5" customHeight="1">
      <c r="A162" s="36" t="s">
        <v>119</v>
      </c>
      <c r="B162" s="10">
        <v>3</v>
      </c>
      <c r="C162" s="44">
        <v>65000000</v>
      </c>
      <c r="D162" s="10">
        <v>1</v>
      </c>
      <c r="E162" s="44">
        <v>10000000</v>
      </c>
      <c r="F162" s="10">
        <v>1</v>
      </c>
      <c r="G162" s="76">
        <v>10000000</v>
      </c>
      <c r="H162" s="29">
        <f>SUM(B162,D162,F162)</f>
        <v>5</v>
      </c>
      <c r="I162" s="48">
        <f>SUM(C162,E162,G162)</f>
        <v>85000000</v>
      </c>
      <c r="J162" s="59"/>
    </row>
    <row r="163" spans="1:10" ht="25.5" customHeight="1">
      <c r="A163" s="36" t="s">
        <v>120</v>
      </c>
      <c r="B163" s="10"/>
      <c r="C163" s="11"/>
      <c r="D163" s="10"/>
      <c r="E163" s="11"/>
      <c r="F163" s="10"/>
      <c r="G163" s="12"/>
      <c r="H163" s="29"/>
      <c r="I163" s="30"/>
      <c r="J163" s="60"/>
    </row>
    <row r="164" spans="1:9" ht="25.5" customHeight="1">
      <c r="A164" s="36" t="s">
        <v>121</v>
      </c>
      <c r="B164" s="10"/>
      <c r="C164" s="11"/>
      <c r="D164" s="10"/>
      <c r="E164" s="11"/>
      <c r="F164" s="10"/>
      <c r="G164" s="11"/>
      <c r="H164" s="10"/>
      <c r="I164" s="11"/>
    </row>
    <row r="165" spans="1:9" ht="13.5" customHeight="1">
      <c r="A165" s="36"/>
      <c r="B165" s="10"/>
      <c r="C165" s="11"/>
      <c r="D165" s="10"/>
      <c r="E165" s="11"/>
      <c r="F165" s="10"/>
      <c r="G165" s="12"/>
      <c r="H165" s="29"/>
      <c r="I165" s="30"/>
    </row>
    <row r="166" spans="1:10" ht="25.5" customHeight="1">
      <c r="A166" s="36" t="s">
        <v>57</v>
      </c>
      <c r="B166" s="10">
        <v>1</v>
      </c>
      <c r="C166" s="44">
        <v>300000</v>
      </c>
      <c r="D166" s="10">
        <v>1</v>
      </c>
      <c r="E166" s="44">
        <v>300000</v>
      </c>
      <c r="F166" s="10">
        <v>1</v>
      </c>
      <c r="G166" s="44">
        <v>300000</v>
      </c>
      <c r="H166" s="29">
        <f>SUM(B166,D166,F166)</f>
        <v>3</v>
      </c>
      <c r="I166" s="48">
        <f>SUM(C166,E166,G166)</f>
        <v>900000</v>
      </c>
      <c r="J166" s="59"/>
    </row>
    <row r="167" spans="1:10" ht="25.5" customHeight="1">
      <c r="A167" s="36" t="s">
        <v>58</v>
      </c>
      <c r="B167" s="10"/>
      <c r="C167" s="11"/>
      <c r="D167" s="10"/>
      <c r="E167" s="11"/>
      <c r="F167" s="10"/>
      <c r="G167" s="11"/>
      <c r="H167" s="29"/>
      <c r="I167" s="30"/>
      <c r="J167" s="60"/>
    </row>
    <row r="168" spans="1:10" ht="25.5" customHeight="1">
      <c r="A168" s="36"/>
      <c r="B168" s="10"/>
      <c r="C168" s="11"/>
      <c r="D168" s="10"/>
      <c r="E168" s="11"/>
      <c r="F168" s="10"/>
      <c r="G168" s="11"/>
      <c r="H168" s="29"/>
      <c r="I168" s="30"/>
      <c r="J168" s="60"/>
    </row>
    <row r="169" spans="1:10" ht="25.5" customHeight="1">
      <c r="A169" s="36"/>
      <c r="B169" s="10"/>
      <c r="C169" s="11"/>
      <c r="D169" s="10"/>
      <c r="E169" s="11"/>
      <c r="F169" s="10"/>
      <c r="G169" s="11"/>
      <c r="H169" s="29"/>
      <c r="I169" s="30"/>
      <c r="J169" s="60"/>
    </row>
    <row r="170" spans="1:9" ht="25.5" customHeight="1">
      <c r="A170" s="36"/>
      <c r="B170" s="10"/>
      <c r="C170" s="10"/>
      <c r="D170" s="10"/>
      <c r="E170" s="10"/>
      <c r="F170" s="10"/>
      <c r="G170" s="10"/>
      <c r="H170" s="29"/>
      <c r="I170" s="30"/>
    </row>
    <row r="171" spans="1:9" s="58" customFormat="1" ht="30" customHeight="1">
      <c r="A171" s="125" t="s">
        <v>7</v>
      </c>
      <c r="B171" s="3">
        <f aca="true" t="shared" si="5" ref="B171:I171">SUM(B158,B162,B166)</f>
        <v>5</v>
      </c>
      <c r="C171" s="126">
        <f t="shared" si="5"/>
        <v>111940000</v>
      </c>
      <c r="D171" s="3">
        <f t="shared" si="5"/>
        <v>3</v>
      </c>
      <c r="E171" s="126">
        <f t="shared" si="5"/>
        <v>56940000</v>
      </c>
      <c r="F171" s="3">
        <f t="shared" si="5"/>
        <v>3</v>
      </c>
      <c r="G171" s="126">
        <f t="shared" si="5"/>
        <v>56940000</v>
      </c>
      <c r="H171" s="3">
        <f t="shared" si="5"/>
        <v>11</v>
      </c>
      <c r="I171" s="126">
        <f t="shared" si="5"/>
        <v>225820000</v>
      </c>
    </row>
    <row r="172" spans="1:9" s="57" customFormat="1" ht="19.5">
      <c r="A172" s="134"/>
      <c r="B172" s="134"/>
      <c r="C172" s="134"/>
      <c r="D172" s="134"/>
      <c r="E172" s="134"/>
      <c r="F172" s="134"/>
      <c r="G172" s="134"/>
      <c r="H172" s="134"/>
      <c r="I172" s="134"/>
    </row>
    <row r="173" spans="1:9" s="57" customFormat="1" ht="19.5">
      <c r="A173" s="124"/>
      <c r="B173" s="124"/>
      <c r="C173" s="124"/>
      <c r="D173" s="124"/>
      <c r="E173" s="124"/>
      <c r="F173" s="124"/>
      <c r="G173" s="124"/>
      <c r="H173" s="124"/>
      <c r="I173" s="124"/>
    </row>
    <row r="174" spans="1:9" ht="19.5">
      <c r="A174" s="136" t="s">
        <v>1</v>
      </c>
      <c r="B174" s="135" t="s">
        <v>25</v>
      </c>
      <c r="C174" s="135"/>
      <c r="D174" s="135" t="s">
        <v>90</v>
      </c>
      <c r="E174" s="135"/>
      <c r="F174" s="135" t="s">
        <v>129</v>
      </c>
      <c r="G174" s="135"/>
      <c r="H174" s="135" t="s">
        <v>6</v>
      </c>
      <c r="I174" s="135"/>
    </row>
    <row r="175" spans="1:9" ht="19.5">
      <c r="A175" s="136"/>
      <c r="B175" s="2" t="s">
        <v>2</v>
      </c>
      <c r="C175" s="1" t="s">
        <v>4</v>
      </c>
      <c r="D175" s="2" t="s">
        <v>2</v>
      </c>
      <c r="E175" s="1" t="s">
        <v>4</v>
      </c>
      <c r="F175" s="2" t="s">
        <v>2</v>
      </c>
      <c r="G175" s="1" t="s">
        <v>4</v>
      </c>
      <c r="H175" s="2" t="s">
        <v>2</v>
      </c>
      <c r="I175" s="24" t="s">
        <v>4</v>
      </c>
    </row>
    <row r="176" spans="1:9" ht="19.5">
      <c r="A176" s="136"/>
      <c r="B176" s="5" t="s">
        <v>3</v>
      </c>
      <c r="C176" s="6" t="s">
        <v>5</v>
      </c>
      <c r="D176" s="5" t="s">
        <v>3</v>
      </c>
      <c r="E176" s="6" t="s">
        <v>5</v>
      </c>
      <c r="F176" s="5" t="s">
        <v>3</v>
      </c>
      <c r="G176" s="6" t="s">
        <v>5</v>
      </c>
      <c r="H176" s="5" t="s">
        <v>3</v>
      </c>
      <c r="I176" s="25" t="s">
        <v>5</v>
      </c>
    </row>
    <row r="177" spans="1:9" ht="25.5" customHeight="1">
      <c r="A177" s="31" t="s">
        <v>18</v>
      </c>
      <c r="B177" s="32"/>
      <c r="C177" s="33"/>
      <c r="D177" s="32"/>
      <c r="E177" s="33"/>
      <c r="F177" s="32"/>
      <c r="G177" s="34"/>
      <c r="H177" s="2"/>
      <c r="I177" s="24"/>
    </row>
    <row r="178" spans="1:9" ht="10.5" customHeight="1">
      <c r="A178" s="35"/>
      <c r="B178" s="10"/>
      <c r="C178" s="11"/>
      <c r="D178" s="10"/>
      <c r="E178" s="11"/>
      <c r="F178" s="10"/>
      <c r="G178" s="12"/>
      <c r="H178" s="29"/>
      <c r="I178" s="30"/>
    </row>
    <row r="179" spans="1:10" ht="25.5" customHeight="1">
      <c r="A179" s="36" t="s">
        <v>59</v>
      </c>
      <c r="B179" s="10">
        <v>2</v>
      </c>
      <c r="C179" s="44">
        <v>10750000</v>
      </c>
      <c r="D179" s="10">
        <v>2</v>
      </c>
      <c r="E179" s="44">
        <v>55750000</v>
      </c>
      <c r="F179" s="10">
        <v>2</v>
      </c>
      <c r="G179" s="44">
        <v>5750000</v>
      </c>
      <c r="H179" s="29">
        <f>SUM(B179,D179,F179)</f>
        <v>6</v>
      </c>
      <c r="I179" s="48">
        <f>SUM(C179,E179,G179)</f>
        <v>72250000</v>
      </c>
      <c r="J179" s="59"/>
    </row>
    <row r="180" spans="1:10" ht="25.5" customHeight="1">
      <c r="A180" s="36" t="s">
        <v>60</v>
      </c>
      <c r="B180" s="10"/>
      <c r="C180" s="11"/>
      <c r="D180" s="10"/>
      <c r="E180" s="11"/>
      <c r="F180" s="10"/>
      <c r="G180" s="12"/>
      <c r="H180" s="29"/>
      <c r="I180" s="30"/>
      <c r="J180" s="60"/>
    </row>
    <row r="181" spans="1:9" ht="25.5" customHeight="1">
      <c r="A181" s="36" t="s">
        <v>61</v>
      </c>
      <c r="B181" s="10"/>
      <c r="C181" s="11"/>
      <c r="D181" s="10"/>
      <c r="E181" s="11"/>
      <c r="F181" s="10"/>
      <c r="G181" s="12"/>
      <c r="H181" s="29"/>
      <c r="I181" s="30"/>
    </row>
    <row r="182" spans="1:9" ht="25.5" customHeight="1">
      <c r="A182" s="36" t="s">
        <v>62</v>
      </c>
      <c r="B182" s="10"/>
      <c r="C182" s="11"/>
      <c r="D182" s="10"/>
      <c r="E182" s="11"/>
      <c r="F182" s="10"/>
      <c r="G182" s="12"/>
      <c r="H182" s="29"/>
      <c r="I182" s="30"/>
    </row>
    <row r="183" spans="1:10" ht="25.5" customHeight="1">
      <c r="A183" s="36" t="s">
        <v>125</v>
      </c>
      <c r="B183" s="10">
        <v>5</v>
      </c>
      <c r="C183" s="44">
        <v>50400000</v>
      </c>
      <c r="D183" s="10">
        <v>5</v>
      </c>
      <c r="E183" s="44">
        <v>50400000</v>
      </c>
      <c r="F183" s="10">
        <v>5</v>
      </c>
      <c r="G183" s="44">
        <v>50400000</v>
      </c>
      <c r="H183" s="29">
        <f>SUM(B183,D183,F183)</f>
        <v>15</v>
      </c>
      <c r="I183" s="30">
        <f>SUM(C183,E183,G183)</f>
        <v>151200000</v>
      </c>
      <c r="J183" s="64"/>
    </row>
    <row r="184" spans="1:10" ht="25.5" customHeight="1">
      <c r="A184" s="36" t="s">
        <v>126</v>
      </c>
      <c r="B184" s="10"/>
      <c r="C184" s="11"/>
      <c r="D184" s="10"/>
      <c r="E184" s="11"/>
      <c r="F184" s="10"/>
      <c r="G184" s="12"/>
      <c r="H184" s="29"/>
      <c r="I184" s="30"/>
      <c r="J184" s="60"/>
    </row>
    <row r="185" spans="1:9" ht="15.75" customHeight="1">
      <c r="A185" s="36" t="s">
        <v>26</v>
      </c>
      <c r="B185" s="10"/>
      <c r="C185" s="11"/>
      <c r="D185" s="10"/>
      <c r="E185" s="11"/>
      <c r="F185" s="10"/>
      <c r="G185" s="11"/>
      <c r="H185" s="29"/>
      <c r="I185" s="30"/>
    </row>
    <row r="186" spans="1:10" ht="25.5" customHeight="1">
      <c r="A186" s="36" t="s">
        <v>83</v>
      </c>
      <c r="B186" s="10">
        <v>3</v>
      </c>
      <c r="C186" s="44">
        <v>15239000</v>
      </c>
      <c r="D186" s="10">
        <v>3</v>
      </c>
      <c r="E186" s="44">
        <v>14079000</v>
      </c>
      <c r="F186" s="10">
        <v>3</v>
      </c>
      <c r="G186" s="44">
        <v>14079000</v>
      </c>
      <c r="H186" s="29">
        <f>SUM(B186,D186,F186)</f>
        <v>9</v>
      </c>
      <c r="I186" s="49">
        <f>SUM(C186,E186,G186)</f>
        <v>43397000</v>
      </c>
      <c r="J186" s="59"/>
    </row>
    <row r="187" spans="1:10" ht="25.5" customHeight="1">
      <c r="A187" s="36" t="s">
        <v>63</v>
      </c>
      <c r="B187" s="10"/>
      <c r="C187" s="11"/>
      <c r="D187" s="10"/>
      <c r="E187" s="11"/>
      <c r="F187" s="10"/>
      <c r="G187" s="12"/>
      <c r="H187" s="29"/>
      <c r="I187" s="30"/>
      <c r="J187" s="60"/>
    </row>
    <row r="188" spans="1:9" ht="25.5" customHeight="1">
      <c r="A188" s="36" t="s">
        <v>21</v>
      </c>
      <c r="B188" s="10"/>
      <c r="C188" s="11"/>
      <c r="D188" s="10"/>
      <c r="E188" s="11"/>
      <c r="F188" s="10"/>
      <c r="G188" s="11"/>
      <c r="H188" s="29"/>
      <c r="I188" s="30"/>
    </row>
    <row r="189" spans="1:9" ht="15" customHeight="1">
      <c r="A189" s="36"/>
      <c r="B189" s="10"/>
      <c r="C189" s="11"/>
      <c r="D189" s="10"/>
      <c r="E189" s="11"/>
      <c r="F189" s="10"/>
      <c r="G189" s="12"/>
      <c r="H189" s="29"/>
      <c r="I189" s="30"/>
    </row>
    <row r="190" spans="1:10" ht="25.5" customHeight="1">
      <c r="A190" s="36" t="s">
        <v>84</v>
      </c>
      <c r="B190" s="10">
        <v>1</v>
      </c>
      <c r="C190" s="44">
        <v>2264000</v>
      </c>
      <c r="D190" s="10">
        <v>1</v>
      </c>
      <c r="E190" s="44">
        <v>2264000</v>
      </c>
      <c r="F190" s="10">
        <v>1</v>
      </c>
      <c r="G190" s="44">
        <v>2264000</v>
      </c>
      <c r="H190" s="29">
        <f>SUM(B190,D190,F190)</f>
        <v>3</v>
      </c>
      <c r="I190" s="49">
        <f>SUM(C190,E190,G190)</f>
        <v>6792000</v>
      </c>
      <c r="J190" s="63"/>
    </row>
    <row r="191" spans="1:10" ht="25.5" customHeight="1">
      <c r="A191" s="36" t="s">
        <v>22</v>
      </c>
      <c r="B191" s="10"/>
      <c r="C191" s="11"/>
      <c r="D191" s="10"/>
      <c r="E191" s="11"/>
      <c r="F191" s="10"/>
      <c r="G191" s="12"/>
      <c r="H191" s="29"/>
      <c r="I191" s="30"/>
      <c r="J191" s="60"/>
    </row>
    <row r="192" spans="1:9" ht="25.5" customHeight="1">
      <c r="A192" s="36" t="s">
        <v>85</v>
      </c>
      <c r="B192" s="10"/>
      <c r="C192" s="11"/>
      <c r="D192" s="10"/>
      <c r="E192" s="11"/>
      <c r="F192" s="10"/>
      <c r="G192" s="11"/>
      <c r="H192" s="29"/>
      <c r="I192" s="30"/>
    </row>
    <row r="193" spans="1:9" ht="39" customHeight="1">
      <c r="A193" s="36"/>
      <c r="B193" s="10"/>
      <c r="C193" s="11"/>
      <c r="D193" s="10"/>
      <c r="E193" s="11"/>
      <c r="F193" s="10"/>
      <c r="G193" s="11"/>
      <c r="H193" s="29"/>
      <c r="I193" s="30"/>
    </row>
    <row r="194" spans="1:9" s="57" customFormat="1" ht="33.75" customHeight="1">
      <c r="A194" s="134"/>
      <c r="B194" s="134"/>
      <c r="C194" s="134"/>
      <c r="D194" s="134"/>
      <c r="E194" s="134"/>
      <c r="F194" s="134"/>
      <c r="G194" s="134"/>
      <c r="H194" s="134"/>
      <c r="I194" s="134"/>
    </row>
    <row r="195" spans="1:9" s="57" customFormat="1" ht="25.5" customHeight="1">
      <c r="A195" s="124"/>
      <c r="B195" s="124"/>
      <c r="C195" s="124"/>
      <c r="D195" s="124"/>
      <c r="E195" s="124"/>
      <c r="F195" s="124"/>
      <c r="G195" s="124"/>
      <c r="H195" s="124"/>
      <c r="I195" s="124"/>
    </row>
    <row r="196" spans="1:9" ht="19.5">
      <c r="A196" s="136" t="s">
        <v>1</v>
      </c>
      <c r="B196" s="135" t="s">
        <v>25</v>
      </c>
      <c r="C196" s="135"/>
      <c r="D196" s="135" t="s">
        <v>90</v>
      </c>
      <c r="E196" s="135"/>
      <c r="F196" s="135" t="s">
        <v>129</v>
      </c>
      <c r="G196" s="135"/>
      <c r="H196" s="135" t="s">
        <v>6</v>
      </c>
      <c r="I196" s="135"/>
    </row>
    <row r="197" spans="1:9" ht="19.5">
      <c r="A197" s="136"/>
      <c r="B197" s="2" t="s">
        <v>2</v>
      </c>
      <c r="C197" s="1" t="s">
        <v>4</v>
      </c>
      <c r="D197" s="2" t="s">
        <v>2</v>
      </c>
      <c r="E197" s="1" t="s">
        <v>4</v>
      </c>
      <c r="F197" s="2" t="s">
        <v>2</v>
      </c>
      <c r="G197" s="1" t="s">
        <v>4</v>
      </c>
      <c r="H197" s="2" t="s">
        <v>2</v>
      </c>
      <c r="I197" s="24" t="s">
        <v>4</v>
      </c>
    </row>
    <row r="198" spans="1:9" ht="19.5">
      <c r="A198" s="136"/>
      <c r="B198" s="5" t="s">
        <v>3</v>
      </c>
      <c r="C198" s="6" t="s">
        <v>5</v>
      </c>
      <c r="D198" s="5" t="s">
        <v>3</v>
      </c>
      <c r="E198" s="6" t="s">
        <v>5</v>
      </c>
      <c r="F198" s="5" t="s">
        <v>3</v>
      </c>
      <c r="G198" s="6" t="s">
        <v>5</v>
      </c>
      <c r="H198" s="5" t="s">
        <v>3</v>
      </c>
      <c r="I198" s="25" t="s">
        <v>5</v>
      </c>
    </row>
    <row r="199" spans="1:9" ht="25.5" customHeight="1">
      <c r="A199" s="31" t="s">
        <v>18</v>
      </c>
      <c r="B199" s="32"/>
      <c r="C199" s="33"/>
      <c r="D199" s="32"/>
      <c r="E199" s="33"/>
      <c r="F199" s="32"/>
      <c r="G199" s="34"/>
      <c r="H199" s="2"/>
      <c r="I199" s="24"/>
    </row>
    <row r="200" spans="1:9" ht="12" customHeight="1">
      <c r="A200" s="35"/>
      <c r="B200" s="10"/>
      <c r="C200" s="11"/>
      <c r="D200" s="10"/>
      <c r="E200" s="11"/>
      <c r="F200" s="10"/>
      <c r="G200" s="12"/>
      <c r="H200" s="29"/>
      <c r="I200" s="30"/>
    </row>
    <row r="201" spans="1:9" ht="25.5" customHeight="1">
      <c r="A201" s="36" t="s">
        <v>91</v>
      </c>
      <c r="B201" s="10">
        <v>4</v>
      </c>
      <c r="C201" s="45">
        <v>146000000</v>
      </c>
      <c r="D201" s="10">
        <v>4</v>
      </c>
      <c r="E201" s="45">
        <v>146000000</v>
      </c>
      <c r="F201" s="10">
        <v>4</v>
      </c>
      <c r="G201" s="45">
        <v>196000000</v>
      </c>
      <c r="H201" s="29">
        <f>SUM(B201,D201,F201)</f>
        <v>12</v>
      </c>
      <c r="I201" s="49">
        <f>SUM(C201,E201,G201)</f>
        <v>488000000</v>
      </c>
    </row>
    <row r="202" spans="1:9" ht="25.5" customHeight="1">
      <c r="A202" s="36" t="s">
        <v>86</v>
      </c>
      <c r="B202" s="10"/>
      <c r="C202" s="11"/>
      <c r="D202" s="10"/>
      <c r="E202" s="11"/>
      <c r="F202" s="10"/>
      <c r="G202" s="12"/>
      <c r="H202" s="29"/>
      <c r="I202" s="30"/>
    </row>
    <row r="203" spans="1:9" ht="25.5" customHeight="1">
      <c r="A203" s="36"/>
      <c r="B203" s="10"/>
      <c r="C203" s="11"/>
      <c r="D203" s="10"/>
      <c r="E203" s="11"/>
      <c r="F203" s="10"/>
      <c r="G203" s="12"/>
      <c r="H203" s="29"/>
      <c r="I203" s="30"/>
    </row>
    <row r="204" spans="1:9" ht="25.5" customHeight="1">
      <c r="A204" s="36"/>
      <c r="B204" s="10"/>
      <c r="C204" s="11"/>
      <c r="D204" s="10"/>
      <c r="E204" s="11"/>
      <c r="F204" s="10"/>
      <c r="G204" s="12"/>
      <c r="H204" s="29"/>
      <c r="I204" s="30"/>
    </row>
    <row r="205" spans="1:9" ht="25.5" customHeight="1">
      <c r="A205" s="36"/>
      <c r="B205" s="10"/>
      <c r="C205" s="11"/>
      <c r="D205" s="10"/>
      <c r="E205" s="11"/>
      <c r="F205" s="10"/>
      <c r="G205" s="12"/>
      <c r="H205" s="29"/>
      <c r="I205" s="30"/>
    </row>
    <row r="206" spans="1:9" ht="25.5" customHeight="1">
      <c r="A206" s="36"/>
      <c r="B206" s="10"/>
      <c r="C206" s="11"/>
      <c r="D206" s="10"/>
      <c r="E206" s="11"/>
      <c r="F206" s="10"/>
      <c r="G206" s="12"/>
      <c r="H206" s="29"/>
      <c r="I206" s="30"/>
    </row>
    <row r="207" spans="1:9" ht="25.5" customHeight="1">
      <c r="A207" s="36"/>
      <c r="B207" s="10"/>
      <c r="C207" s="11"/>
      <c r="D207" s="10"/>
      <c r="E207" s="11"/>
      <c r="F207" s="10"/>
      <c r="G207" s="12"/>
      <c r="H207" s="29"/>
      <c r="I207" s="30"/>
    </row>
    <row r="208" spans="1:9" ht="25.5" customHeight="1">
      <c r="A208" s="36"/>
      <c r="B208" s="10"/>
      <c r="C208" s="11"/>
      <c r="D208" s="10"/>
      <c r="E208" s="11"/>
      <c r="F208" s="10"/>
      <c r="G208" s="12"/>
      <c r="H208" s="29"/>
      <c r="I208" s="30"/>
    </row>
    <row r="209" spans="1:9" ht="25.5" customHeight="1">
      <c r="A209" s="36"/>
      <c r="B209" s="10"/>
      <c r="C209" s="11"/>
      <c r="D209" s="10"/>
      <c r="E209" s="11"/>
      <c r="F209" s="10"/>
      <c r="G209" s="12"/>
      <c r="H209" s="29"/>
      <c r="I209" s="30"/>
    </row>
    <row r="210" spans="1:9" ht="16.5" customHeight="1">
      <c r="A210" s="36"/>
      <c r="B210" s="10"/>
      <c r="C210" s="11"/>
      <c r="D210" s="10"/>
      <c r="E210" s="11"/>
      <c r="F210" s="10"/>
      <c r="G210" s="12"/>
      <c r="H210" s="29"/>
      <c r="I210" s="30"/>
    </row>
    <row r="211" spans="1:9" ht="25.5" customHeight="1">
      <c r="A211" s="36"/>
      <c r="B211" s="10"/>
      <c r="C211" s="11"/>
      <c r="D211" s="10"/>
      <c r="E211" s="11"/>
      <c r="F211" s="10"/>
      <c r="G211" s="12"/>
      <c r="H211" s="29"/>
      <c r="I211" s="30"/>
    </row>
    <row r="212" spans="1:9" ht="30" customHeight="1">
      <c r="A212" s="21" t="s">
        <v>7</v>
      </c>
      <c r="B212" s="22">
        <f aca="true" t="shared" si="6" ref="B212:I212">SUM(B179,B183,B186,B190,B201)</f>
        <v>15</v>
      </c>
      <c r="C212" s="68">
        <f t="shared" si="6"/>
        <v>224653000</v>
      </c>
      <c r="D212" s="22">
        <f t="shared" si="6"/>
        <v>15</v>
      </c>
      <c r="E212" s="68">
        <f t="shared" si="6"/>
        <v>268493000</v>
      </c>
      <c r="F212" s="22">
        <f t="shared" si="6"/>
        <v>15</v>
      </c>
      <c r="G212" s="68">
        <f t="shared" si="6"/>
        <v>268493000</v>
      </c>
      <c r="H212" s="22">
        <f t="shared" si="6"/>
        <v>45</v>
      </c>
      <c r="I212" s="43">
        <f t="shared" si="6"/>
        <v>761639000</v>
      </c>
    </row>
    <row r="213" spans="1:9" ht="15" customHeight="1">
      <c r="A213" s="132" t="s">
        <v>8</v>
      </c>
      <c r="B213" s="26"/>
      <c r="C213" s="39"/>
      <c r="D213" s="39"/>
      <c r="E213" s="39"/>
      <c r="F213" s="39"/>
      <c r="G213" s="39"/>
      <c r="H213" s="39"/>
      <c r="I213" s="40"/>
    </row>
    <row r="214" spans="1:9" ht="25.5" customHeight="1">
      <c r="A214" s="133"/>
      <c r="B214" s="29">
        <f aca="true" t="shared" si="7" ref="B214:I214">SUM(B24,B50,B74,B100,B123,B148,B171,B212)</f>
        <v>151</v>
      </c>
      <c r="C214" s="49">
        <f>SUM(C24,C50,C74,C100,C123,C148,C171,C212)</f>
        <v>1984998500</v>
      </c>
      <c r="D214" s="69">
        <f t="shared" si="7"/>
        <v>132</v>
      </c>
      <c r="E214" s="30">
        <f t="shared" si="7"/>
        <v>1745023000</v>
      </c>
      <c r="F214" s="69">
        <f t="shared" si="7"/>
        <v>98</v>
      </c>
      <c r="G214" s="30">
        <f t="shared" si="7"/>
        <v>1371823000</v>
      </c>
      <c r="H214" s="69">
        <f t="shared" si="7"/>
        <v>381</v>
      </c>
      <c r="I214" s="30">
        <f t="shared" si="7"/>
        <v>5101844500</v>
      </c>
    </row>
    <row r="215" spans="1:9" ht="15" customHeight="1">
      <c r="A215" s="41"/>
      <c r="B215" s="5"/>
      <c r="C215" s="6"/>
      <c r="D215" s="5"/>
      <c r="E215" s="6"/>
      <c r="F215" s="5"/>
      <c r="G215" s="42"/>
      <c r="H215" s="5"/>
      <c r="I215" s="25"/>
    </row>
    <row r="216" spans="1:9" ht="19.5">
      <c r="A216" s="134"/>
      <c r="B216" s="134"/>
      <c r="C216" s="134"/>
      <c r="D216" s="134"/>
      <c r="E216" s="134"/>
      <c r="F216" s="134"/>
      <c r="G216" s="134"/>
      <c r="H216" s="134"/>
      <c r="I216" s="134"/>
    </row>
  </sheetData>
  <sheetProtection/>
  <mergeCells count="57">
    <mergeCell ref="H151:I151"/>
    <mergeCell ref="A151:A153"/>
    <mergeCell ref="B151:C151"/>
    <mergeCell ref="A174:A176"/>
    <mergeCell ref="B174:C174"/>
    <mergeCell ref="D174:E174"/>
    <mergeCell ref="F174:G174"/>
    <mergeCell ref="H174:I174"/>
    <mergeCell ref="D151:E151"/>
    <mergeCell ref="F151:G151"/>
    <mergeCell ref="F53:G53"/>
    <mergeCell ref="A78:A80"/>
    <mergeCell ref="D78:E78"/>
    <mergeCell ref="F78:G78"/>
    <mergeCell ref="H127:I127"/>
    <mergeCell ref="A149:I149"/>
    <mergeCell ref="A101:I101"/>
    <mergeCell ref="H78:I78"/>
    <mergeCell ref="D103:E103"/>
    <mergeCell ref="F103:G103"/>
    <mergeCell ref="A1:I1"/>
    <mergeCell ref="A2:I2"/>
    <mergeCell ref="A4:A6"/>
    <mergeCell ref="B4:C4"/>
    <mergeCell ref="D4:E4"/>
    <mergeCell ref="F4:G4"/>
    <mergeCell ref="H4:I4"/>
    <mergeCell ref="A25:I25"/>
    <mergeCell ref="B27:C27"/>
    <mergeCell ref="A172:I172"/>
    <mergeCell ref="A196:A198"/>
    <mergeCell ref="B196:C196"/>
    <mergeCell ref="D196:E196"/>
    <mergeCell ref="F196:G196"/>
    <mergeCell ref="H196:I196"/>
    <mergeCell ref="A125:I125"/>
    <mergeCell ref="A127:A129"/>
    <mergeCell ref="H27:I27"/>
    <mergeCell ref="B78:C78"/>
    <mergeCell ref="D27:E27"/>
    <mergeCell ref="F27:G27"/>
    <mergeCell ref="A51:I51"/>
    <mergeCell ref="A75:I75"/>
    <mergeCell ref="A27:A29"/>
    <mergeCell ref="A53:A55"/>
    <mergeCell ref="B53:C53"/>
    <mergeCell ref="D53:E53"/>
    <mergeCell ref="A213:A214"/>
    <mergeCell ref="A194:I194"/>
    <mergeCell ref="A216:I216"/>
    <mergeCell ref="H53:I53"/>
    <mergeCell ref="H103:I103"/>
    <mergeCell ref="B127:C127"/>
    <mergeCell ref="D127:E127"/>
    <mergeCell ref="F127:G127"/>
    <mergeCell ref="A103:A105"/>
    <mergeCell ref="B103:C103"/>
  </mergeCells>
  <printOptions horizontalCentered="1" verticalCentered="1"/>
  <pageMargins left="0.2362204724409449" right="0" top="0.7874015748031497" bottom="0.3937007874015748" header="0.7874015748031497" footer="0.1968503937007874"/>
  <pageSetup firstPageNumber="149" useFirstPageNumber="1" fitToHeight="0" horizontalDpi="600" verticalDpi="600" orientation="landscape" paperSize="9" scale="95" r:id="rId1"/>
  <headerFooter alignWithMargins="0">
    <oddFooter>&amp;R&amp;"TH SarabunIT๙,ธรรมดา"&amp;16หน้า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J21"/>
    </sheetView>
  </sheetViews>
  <sheetFormatPr defaultColWidth="9.140625" defaultRowHeight="12.75"/>
  <cols>
    <col min="1" max="1" width="5.421875" style="110" customWidth="1"/>
    <col min="2" max="2" width="20.140625" style="111" customWidth="1"/>
    <col min="3" max="3" width="9.00390625" style="111" bestFit="1" customWidth="1"/>
    <col min="4" max="4" width="17.140625" style="112" customWidth="1"/>
    <col min="5" max="5" width="9.00390625" style="112" bestFit="1" customWidth="1"/>
    <col min="6" max="6" width="17.8515625" style="113" customWidth="1"/>
    <col min="7" max="7" width="9.00390625" style="113" bestFit="1" customWidth="1"/>
    <col min="8" max="8" width="16.7109375" style="113" customWidth="1"/>
    <col min="9" max="9" width="12.8515625" style="113" customWidth="1"/>
    <col min="10" max="10" width="19.140625" style="114" customWidth="1"/>
    <col min="11" max="11" width="15.421875" style="77" customWidth="1"/>
    <col min="12" max="12" width="9.140625" style="77" customWidth="1"/>
    <col min="13" max="13" width="17.57421875" style="77" bestFit="1" customWidth="1"/>
    <col min="14" max="16384" width="9.140625" style="77" customWidth="1"/>
  </cols>
  <sheetData>
    <row r="1" spans="1:10" s="78" customFormat="1" ht="22.5" customHeight="1">
      <c r="A1" s="149" t="s">
        <v>92</v>
      </c>
      <c r="B1" s="149" t="s">
        <v>93</v>
      </c>
      <c r="C1" s="150" t="s">
        <v>94</v>
      </c>
      <c r="D1" s="151"/>
      <c r="E1" s="151"/>
      <c r="F1" s="151"/>
      <c r="G1" s="151"/>
      <c r="H1" s="152"/>
      <c r="I1" s="142" t="s">
        <v>95</v>
      </c>
      <c r="J1" s="145" t="s">
        <v>7</v>
      </c>
    </row>
    <row r="2" spans="1:10" s="78" customFormat="1" ht="45" customHeight="1">
      <c r="A2" s="146"/>
      <c r="B2" s="146"/>
      <c r="C2" s="145" t="s">
        <v>96</v>
      </c>
      <c r="D2" s="79" t="s">
        <v>97</v>
      </c>
      <c r="E2" s="145" t="s">
        <v>96</v>
      </c>
      <c r="F2" s="80" t="s">
        <v>98</v>
      </c>
      <c r="G2" s="145" t="s">
        <v>99</v>
      </c>
      <c r="H2" s="80" t="s">
        <v>100</v>
      </c>
      <c r="I2" s="143"/>
      <c r="J2" s="146"/>
    </row>
    <row r="3" spans="1:10" s="83" customFormat="1" ht="22.5">
      <c r="A3" s="147"/>
      <c r="B3" s="147"/>
      <c r="C3" s="148"/>
      <c r="D3" s="81" t="s">
        <v>5</v>
      </c>
      <c r="E3" s="148"/>
      <c r="F3" s="82" t="s">
        <v>101</v>
      </c>
      <c r="G3" s="148"/>
      <c r="H3" s="82" t="s">
        <v>101</v>
      </c>
      <c r="I3" s="144"/>
      <c r="J3" s="147"/>
    </row>
    <row r="4" spans="1:10" s="91" customFormat="1" ht="22.5">
      <c r="A4" s="84">
        <v>1</v>
      </c>
      <c r="B4" s="85" t="s">
        <v>102</v>
      </c>
      <c r="C4" s="86">
        <v>2</v>
      </c>
      <c r="D4" s="87">
        <v>15000000</v>
      </c>
      <c r="E4" s="88">
        <v>3</v>
      </c>
      <c r="F4" s="87">
        <v>38440000</v>
      </c>
      <c r="G4" s="88">
        <v>3</v>
      </c>
      <c r="H4" s="87">
        <v>28500000</v>
      </c>
      <c r="I4" s="89">
        <f aca="true" t="shared" si="0" ref="I4:J19">SUM(C4,E4,G4)</f>
        <v>8</v>
      </c>
      <c r="J4" s="90">
        <f t="shared" si="0"/>
        <v>81940000</v>
      </c>
    </row>
    <row r="5" spans="1:10" s="91" customFormat="1" ht="22.5">
      <c r="A5" s="84">
        <v>2</v>
      </c>
      <c r="B5" s="92" t="s">
        <v>103</v>
      </c>
      <c r="C5" s="93">
        <v>5</v>
      </c>
      <c r="D5" s="87">
        <v>55900000</v>
      </c>
      <c r="E5" s="88">
        <v>6</v>
      </c>
      <c r="F5" s="87">
        <v>79000000</v>
      </c>
      <c r="G5" s="88">
        <v>8</v>
      </c>
      <c r="H5" s="87">
        <v>90800000</v>
      </c>
      <c r="I5" s="89">
        <f t="shared" si="0"/>
        <v>19</v>
      </c>
      <c r="J5" s="90">
        <f t="shared" si="0"/>
        <v>225700000</v>
      </c>
    </row>
    <row r="6" spans="1:10" ht="22.5">
      <c r="A6" s="94">
        <v>3</v>
      </c>
      <c r="B6" s="95" t="s">
        <v>104</v>
      </c>
      <c r="C6" s="96">
        <v>3</v>
      </c>
      <c r="D6" s="97">
        <v>40800000</v>
      </c>
      <c r="E6" s="98">
        <v>4</v>
      </c>
      <c r="F6" s="97">
        <v>39000000</v>
      </c>
      <c r="G6" s="98">
        <v>5</v>
      </c>
      <c r="H6" s="97">
        <v>32600000</v>
      </c>
      <c r="I6" s="99">
        <f t="shared" si="0"/>
        <v>12</v>
      </c>
      <c r="J6" s="90">
        <f t="shared" si="0"/>
        <v>112400000</v>
      </c>
    </row>
    <row r="7" spans="1:10" ht="22.5">
      <c r="A7" s="84">
        <v>4</v>
      </c>
      <c r="B7" s="95" t="s">
        <v>105</v>
      </c>
      <c r="C7" s="96">
        <v>17</v>
      </c>
      <c r="D7" s="97">
        <v>133260000</v>
      </c>
      <c r="E7" s="98">
        <v>18</v>
      </c>
      <c r="F7" s="97">
        <v>135960000</v>
      </c>
      <c r="G7" s="98">
        <v>15</v>
      </c>
      <c r="H7" s="97">
        <v>93460000</v>
      </c>
      <c r="I7" s="99">
        <f t="shared" si="0"/>
        <v>50</v>
      </c>
      <c r="J7" s="90">
        <f t="shared" si="0"/>
        <v>362680000</v>
      </c>
    </row>
    <row r="8" spans="1:10" ht="22.5">
      <c r="A8" s="94">
        <v>5</v>
      </c>
      <c r="B8" s="95" t="s">
        <v>106</v>
      </c>
      <c r="C8" s="96">
        <v>8</v>
      </c>
      <c r="D8" s="97">
        <v>77660000</v>
      </c>
      <c r="E8" s="98">
        <v>11</v>
      </c>
      <c r="F8" s="97">
        <v>90580000</v>
      </c>
      <c r="G8" s="98">
        <v>8</v>
      </c>
      <c r="H8" s="97">
        <v>60860000</v>
      </c>
      <c r="I8" s="99">
        <f t="shared" si="0"/>
        <v>27</v>
      </c>
      <c r="J8" s="90">
        <f t="shared" si="0"/>
        <v>229100000</v>
      </c>
    </row>
    <row r="9" spans="1:10" ht="22.5">
      <c r="A9" s="84">
        <v>6</v>
      </c>
      <c r="B9" s="95" t="s">
        <v>107</v>
      </c>
      <c r="C9" s="96">
        <v>5</v>
      </c>
      <c r="D9" s="97">
        <v>40500000</v>
      </c>
      <c r="E9" s="98">
        <v>8</v>
      </c>
      <c r="F9" s="97">
        <v>64800000</v>
      </c>
      <c r="G9" s="98">
        <v>4</v>
      </c>
      <c r="H9" s="97">
        <v>31800000</v>
      </c>
      <c r="I9" s="99">
        <f t="shared" si="0"/>
        <v>17</v>
      </c>
      <c r="J9" s="90">
        <f t="shared" si="0"/>
        <v>137100000</v>
      </c>
    </row>
    <row r="10" spans="1:10" ht="22.5">
      <c r="A10" s="94">
        <v>7</v>
      </c>
      <c r="B10" s="95" t="s">
        <v>108</v>
      </c>
      <c r="C10" s="96">
        <v>2</v>
      </c>
      <c r="D10" s="97">
        <v>23652500</v>
      </c>
      <c r="E10" s="98">
        <v>4</v>
      </c>
      <c r="F10" s="97">
        <v>25600000</v>
      </c>
      <c r="G10" s="98">
        <v>1</v>
      </c>
      <c r="H10" s="97">
        <v>19000000</v>
      </c>
      <c r="I10" s="99">
        <f t="shared" si="0"/>
        <v>7</v>
      </c>
      <c r="J10" s="90">
        <f t="shared" si="0"/>
        <v>68252500</v>
      </c>
    </row>
    <row r="11" spans="1:10" ht="22.5">
      <c r="A11" s="84">
        <v>8</v>
      </c>
      <c r="B11" s="95" t="s">
        <v>109</v>
      </c>
      <c r="C11" s="96">
        <v>6</v>
      </c>
      <c r="D11" s="97">
        <v>51300000</v>
      </c>
      <c r="E11" s="98">
        <v>5</v>
      </c>
      <c r="F11" s="97">
        <v>45100000</v>
      </c>
      <c r="G11" s="98">
        <v>3</v>
      </c>
      <c r="H11" s="97">
        <v>26600000</v>
      </c>
      <c r="I11" s="99">
        <f t="shared" si="0"/>
        <v>14</v>
      </c>
      <c r="J11" s="90">
        <f t="shared" si="0"/>
        <v>123000000</v>
      </c>
    </row>
    <row r="12" spans="1:10" ht="22.5">
      <c r="A12" s="94">
        <v>9</v>
      </c>
      <c r="B12" s="95" t="s">
        <v>110</v>
      </c>
      <c r="C12" s="96">
        <v>3</v>
      </c>
      <c r="D12" s="97">
        <v>32000000</v>
      </c>
      <c r="E12" s="98">
        <v>2</v>
      </c>
      <c r="F12" s="97">
        <v>40000000</v>
      </c>
      <c r="G12" s="98">
        <v>4</v>
      </c>
      <c r="H12" s="97">
        <v>43000000</v>
      </c>
      <c r="I12" s="99">
        <f t="shared" si="0"/>
        <v>9</v>
      </c>
      <c r="J12" s="90">
        <f t="shared" si="0"/>
        <v>115000000</v>
      </c>
    </row>
    <row r="13" spans="1:10" ht="22.5">
      <c r="A13" s="84">
        <v>10</v>
      </c>
      <c r="B13" s="95" t="s">
        <v>111</v>
      </c>
      <c r="C13" s="96">
        <v>12</v>
      </c>
      <c r="D13" s="97">
        <v>105700000</v>
      </c>
      <c r="E13" s="98">
        <v>13</v>
      </c>
      <c r="F13" s="97">
        <v>127720000</v>
      </c>
      <c r="G13" s="98">
        <v>10</v>
      </c>
      <c r="H13" s="97">
        <v>81800000</v>
      </c>
      <c r="I13" s="99">
        <f t="shared" si="0"/>
        <v>35</v>
      </c>
      <c r="J13" s="90">
        <f t="shared" si="0"/>
        <v>315220000</v>
      </c>
    </row>
    <row r="14" spans="1:10" ht="22.5">
      <c r="A14" s="94">
        <v>11</v>
      </c>
      <c r="B14" s="95" t="s">
        <v>112</v>
      </c>
      <c r="C14" s="96">
        <v>4</v>
      </c>
      <c r="D14" s="97">
        <v>62682000</v>
      </c>
      <c r="E14" s="98">
        <v>4</v>
      </c>
      <c r="F14" s="97">
        <v>42500000</v>
      </c>
      <c r="G14" s="98">
        <v>8</v>
      </c>
      <c r="H14" s="97">
        <v>66000000</v>
      </c>
      <c r="I14" s="99">
        <f t="shared" si="0"/>
        <v>16</v>
      </c>
      <c r="J14" s="90">
        <f t="shared" si="0"/>
        <v>171182000</v>
      </c>
    </row>
    <row r="15" spans="1:10" ht="22.5">
      <c r="A15" s="84">
        <v>12</v>
      </c>
      <c r="B15" s="95" t="s">
        <v>113</v>
      </c>
      <c r="C15" s="96">
        <v>3</v>
      </c>
      <c r="D15" s="97">
        <v>39000000</v>
      </c>
      <c r="E15" s="98">
        <v>8</v>
      </c>
      <c r="F15" s="97">
        <v>85480000</v>
      </c>
      <c r="G15" s="98">
        <v>6</v>
      </c>
      <c r="H15" s="97">
        <v>70562500</v>
      </c>
      <c r="I15" s="99">
        <f t="shared" si="0"/>
        <v>17</v>
      </c>
      <c r="J15" s="90">
        <f t="shared" si="0"/>
        <v>195042500</v>
      </c>
    </row>
    <row r="16" spans="1:10" s="103" customFormat="1" ht="22.5">
      <c r="A16" s="94">
        <v>13</v>
      </c>
      <c r="B16" s="100" t="s">
        <v>114</v>
      </c>
      <c r="C16" s="101">
        <v>8</v>
      </c>
      <c r="D16" s="97">
        <v>86850000</v>
      </c>
      <c r="E16" s="98">
        <v>12</v>
      </c>
      <c r="F16" s="102">
        <v>135000000</v>
      </c>
      <c r="G16" s="98">
        <v>11</v>
      </c>
      <c r="H16" s="97">
        <v>123000000</v>
      </c>
      <c r="I16" s="99">
        <f t="shared" si="0"/>
        <v>31</v>
      </c>
      <c r="J16" s="90">
        <f t="shared" si="0"/>
        <v>344850000</v>
      </c>
    </row>
    <row r="17" spans="1:10" s="103" customFormat="1" ht="22.5">
      <c r="A17" s="84">
        <v>14</v>
      </c>
      <c r="B17" s="100" t="s">
        <v>115</v>
      </c>
      <c r="C17" s="101">
        <v>11</v>
      </c>
      <c r="D17" s="97">
        <v>90600000</v>
      </c>
      <c r="E17" s="98">
        <v>8</v>
      </c>
      <c r="F17" s="97">
        <v>64300000</v>
      </c>
      <c r="G17" s="98">
        <v>4</v>
      </c>
      <c r="H17" s="97">
        <v>30000000</v>
      </c>
      <c r="I17" s="99">
        <f t="shared" si="0"/>
        <v>23</v>
      </c>
      <c r="J17" s="90">
        <f t="shared" si="0"/>
        <v>184900000</v>
      </c>
    </row>
    <row r="18" spans="1:10" s="103" customFormat="1" ht="22.5">
      <c r="A18" s="94">
        <v>15</v>
      </c>
      <c r="B18" s="100" t="s">
        <v>116</v>
      </c>
      <c r="C18" s="101">
        <v>3</v>
      </c>
      <c r="D18" s="97">
        <v>47000000</v>
      </c>
      <c r="E18" s="98">
        <v>8</v>
      </c>
      <c r="F18" s="97">
        <v>90500000</v>
      </c>
      <c r="G18" s="98">
        <v>5</v>
      </c>
      <c r="H18" s="97">
        <v>64000000</v>
      </c>
      <c r="I18" s="99">
        <f t="shared" si="0"/>
        <v>16</v>
      </c>
      <c r="J18" s="90">
        <f t="shared" si="0"/>
        <v>201500000</v>
      </c>
    </row>
    <row r="19" spans="1:13" ht="22.5">
      <c r="A19" s="84">
        <v>16</v>
      </c>
      <c r="B19" s="95" t="s">
        <v>117</v>
      </c>
      <c r="C19" s="96">
        <v>11</v>
      </c>
      <c r="D19" s="97">
        <v>128500000</v>
      </c>
      <c r="E19" s="98">
        <v>20</v>
      </c>
      <c r="F19" s="97">
        <v>211500000</v>
      </c>
      <c r="G19" s="98">
        <v>15</v>
      </c>
      <c r="H19" s="97">
        <v>161500000</v>
      </c>
      <c r="I19" s="99">
        <f t="shared" si="0"/>
        <v>46</v>
      </c>
      <c r="J19" s="90">
        <f t="shared" si="0"/>
        <v>501500000</v>
      </c>
      <c r="M19" s="104"/>
    </row>
    <row r="20" spans="1:10" ht="22.5">
      <c r="A20" s="105"/>
      <c r="B20" s="106" t="s">
        <v>7</v>
      </c>
      <c r="C20" s="107">
        <f aca="true" t="shared" si="1" ref="C20:J20">SUM(C4:C19)</f>
        <v>103</v>
      </c>
      <c r="D20" s="108">
        <f t="shared" si="1"/>
        <v>1030404500</v>
      </c>
      <c r="E20" s="99">
        <f t="shared" si="1"/>
        <v>134</v>
      </c>
      <c r="F20" s="108">
        <f t="shared" si="1"/>
        <v>1315480000</v>
      </c>
      <c r="G20" s="99">
        <f t="shared" si="1"/>
        <v>110</v>
      </c>
      <c r="H20" s="108">
        <f t="shared" si="1"/>
        <v>1023482500</v>
      </c>
      <c r="I20" s="99">
        <f t="shared" si="1"/>
        <v>347</v>
      </c>
      <c r="J20" s="109">
        <f t="shared" si="1"/>
        <v>3369367000</v>
      </c>
    </row>
    <row r="22" spans="1:10" s="103" customFormat="1" ht="22.5">
      <c r="A22" s="115"/>
      <c r="B22" s="116"/>
      <c r="C22" s="117"/>
      <c r="D22" s="118"/>
      <c r="E22" s="119"/>
      <c r="F22" s="118"/>
      <c r="G22" s="119"/>
      <c r="H22" s="118"/>
      <c r="I22" s="119"/>
      <c r="J22" s="120"/>
    </row>
  </sheetData>
  <sheetProtection/>
  <mergeCells count="8">
    <mergeCell ref="I1:I3"/>
    <mergeCell ref="J1:J3"/>
    <mergeCell ref="C2:C3"/>
    <mergeCell ref="E2:E3"/>
    <mergeCell ref="G2:G3"/>
    <mergeCell ref="A1:A3"/>
    <mergeCell ref="B1:B3"/>
    <mergeCell ref="C1:H1"/>
  </mergeCells>
  <printOptions horizontalCentered="1"/>
  <pageMargins left="0.1968503937007874" right="0.1968503937007874" top="0.1968503937007874" bottom="0.2362204724409449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Windows User</cp:lastModifiedBy>
  <cp:lastPrinted>2015-07-20T09:50:06Z</cp:lastPrinted>
  <dcterms:created xsi:type="dcterms:W3CDTF">2009-06-23T02:29:18Z</dcterms:created>
  <dcterms:modified xsi:type="dcterms:W3CDTF">2015-07-20T09:50:30Z</dcterms:modified>
  <cp:category/>
  <cp:version/>
  <cp:contentType/>
  <cp:contentStatus/>
</cp:coreProperties>
</file>