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 activeTab="3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A4" i="4" l="1"/>
  <c r="E18" i="1"/>
  <c r="J13" i="6"/>
  <c r="J14" i="6"/>
  <c r="I13" i="6"/>
  <c r="I14" i="6" s="1"/>
  <c r="H13" i="6"/>
  <c r="H14" i="6"/>
  <c r="D13" i="6"/>
  <c r="F13" i="6" s="1"/>
  <c r="J14" i="5"/>
  <c r="J13" i="5"/>
  <c r="J15" i="5" s="1"/>
  <c r="I14" i="5"/>
  <c r="I13" i="5"/>
  <c r="I15" i="5"/>
  <c r="H14" i="5"/>
  <c r="H13" i="5"/>
  <c r="D14" i="5"/>
  <c r="F14" i="5"/>
  <c r="G14" i="5"/>
  <c r="D13" i="5"/>
  <c r="F13" i="5" s="1"/>
  <c r="J14" i="4"/>
  <c r="J16" i="4" s="1"/>
  <c r="J15" i="4"/>
  <c r="J13" i="4"/>
  <c r="I14" i="4"/>
  <c r="I15" i="4"/>
  <c r="I16" i="4" s="1"/>
  <c r="I13" i="4"/>
  <c r="H14" i="4"/>
  <c r="H15" i="4"/>
  <c r="H13" i="4"/>
  <c r="H16" i="4" s="1"/>
  <c r="D14" i="4"/>
  <c r="F14" i="4"/>
  <c r="D15" i="4"/>
  <c r="F15" i="4" s="1"/>
  <c r="G15" i="4" s="1"/>
  <c r="E15" i="4"/>
  <c r="D13" i="4"/>
  <c r="A4" i="6"/>
  <c r="A4" i="5"/>
  <c r="C14" i="6"/>
  <c r="B14" i="6"/>
  <c r="C15" i="5"/>
  <c r="B15" i="5"/>
  <c r="C16" i="4"/>
  <c r="B16" i="4"/>
  <c r="E13" i="1"/>
  <c r="H21" i="1"/>
  <c r="F18" i="1"/>
  <c r="G18" i="1" s="1"/>
  <c r="F20" i="1"/>
  <c r="G20" i="1"/>
  <c r="E17" i="1"/>
  <c r="F13" i="1"/>
  <c r="G13" i="1"/>
  <c r="F14" i="1"/>
  <c r="F21" i="1" s="1"/>
  <c r="G21" i="1" s="1"/>
  <c r="G14" i="1"/>
  <c r="F15" i="1"/>
  <c r="G15" i="1"/>
  <c r="B21" i="1"/>
  <c r="D21" i="1"/>
  <c r="E21" i="1" s="1"/>
  <c r="J21" i="1"/>
  <c r="I21" i="1"/>
  <c r="C21" i="1"/>
  <c r="E15" i="1"/>
  <c r="E14" i="1"/>
  <c r="E20" i="1"/>
  <c r="F13" i="4"/>
  <c r="G13" i="4" s="1"/>
  <c r="E14" i="5"/>
  <c r="E14" i="4"/>
  <c r="E13" i="6"/>
  <c r="H15" i="5"/>
  <c r="D15" i="5"/>
  <c r="E15" i="5"/>
  <c r="E13" i="5"/>
  <c r="D16" i="4"/>
  <c r="E16" i="4"/>
  <c r="G14" i="4"/>
  <c r="E13" i="4"/>
  <c r="D14" i="6"/>
  <c r="E14" i="6"/>
  <c r="F14" i="6" l="1"/>
  <c r="G14" i="6" s="1"/>
  <c r="G13" i="6"/>
  <c r="G13" i="5"/>
  <c r="F15" i="5"/>
  <c r="G15" i="5" s="1"/>
  <c r="F16" i="4"/>
  <c r="G16" i="4" s="1"/>
</calcChain>
</file>

<file path=xl/sharedStrings.xml><?xml version="1.0" encoding="utf-8"?>
<sst xmlns="http://schemas.openxmlformats.org/spreadsheetml/2006/main" count="141" uniqueCount="33">
  <si>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</si>
  <si>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</si>
  <si>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</si>
  <si>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</si>
  <si>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</si>
  <si>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</si>
  <si>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</si>
  <si>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</si>
  <si>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</si>
  <si>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</si>
  <si>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</si>
  <si>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</si>
  <si>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</si>
  <si>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</si>
  <si>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</si>
  <si>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</si>
  <si>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</si>
  <si>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</si>
  <si>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</si>
  <si>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</si>
  <si>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</si>
  <si>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</si>
  <si>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</si>
  <si>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</si>
  <si>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</si>
  <si>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</si>
  <si>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</si>
  <si>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</si>
  <si>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</si>
  <si>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</si>
  <si>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</si>
  <si>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 xml:space="preserve"> -</t>
  </si>
  <si>
    <t>ประจำวันจันทร์ที่ 19  ธันวาคม  2554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</si>
</sst>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2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zoomScaleNormal="150" workbookViewId="0">
      <selection activeCell="K18" sqref="K18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">
        <v>32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v>24.776</v>
      </c>
      <c r="E13" s="39">
        <f>D13*100/B13</f>
        <v>43.665074637387427</v>
      </c>
      <c r="F13" s="40">
        <f>B13-D13</f>
        <v>31.965</v>
      </c>
      <c r="G13" s="39">
        <f>(F13*100)/B13</f>
        <v>56.334925362612573</v>
      </c>
      <c r="H13" s="41">
        <v>0.19800000000000001</v>
      </c>
      <c r="I13" s="41">
        <v>0</v>
      </c>
      <c r="J13" s="48">
        <v>12.1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v>16.190000000000001</v>
      </c>
      <c r="E14" s="39">
        <f>D14*100/B14</f>
        <v>75.583566760037357</v>
      </c>
      <c r="F14" s="40">
        <f>B14-D14</f>
        <v>5.23</v>
      </c>
      <c r="G14" s="39">
        <f t="shared" ref="G14:G21" si="0">(F14*100)/B14</f>
        <v>24.41643323996265</v>
      </c>
      <c r="H14" s="41">
        <v>0.63900000000000001</v>
      </c>
      <c r="I14" s="41">
        <v>8.9999999999999993E-3</v>
      </c>
      <c r="J14" s="48">
        <v>22.4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v>4.1100000000000003</v>
      </c>
      <c r="E15" s="39">
        <f>D15*100/B15</f>
        <v>68.500000000000014</v>
      </c>
      <c r="F15" s="40">
        <f>B15-D15</f>
        <v>1.8899999999999997</v>
      </c>
      <c r="G15" s="39">
        <f t="shared" si="0"/>
        <v>31.499999999999996</v>
      </c>
      <c r="H15" s="41">
        <v>0.01</v>
      </c>
      <c r="I15" s="41">
        <v>0</v>
      </c>
      <c r="J15" s="48">
        <v>7.5</v>
      </c>
    </row>
    <row r="16" spans="1:10" s="32" customFormat="1" ht="18" customHeight="1" x14ac:dyDescent="0.45">
      <c r="A16" s="34" t="s">
        <v>19</v>
      </c>
      <c r="B16" s="42"/>
      <c r="C16" s="37"/>
      <c r="D16" s="38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20.309999999999999</v>
      </c>
      <c r="E17" s="39">
        <f>D17*100/B17</f>
        <v>101.54999999999998</v>
      </c>
      <c r="F17" s="40" t="s">
        <v>31</v>
      </c>
      <c r="G17" s="39" t="s">
        <v>31</v>
      </c>
      <c r="H17" s="52">
        <v>1.7689999999999999</v>
      </c>
      <c r="I17" s="52">
        <v>1.403</v>
      </c>
      <c r="J17" s="53">
        <v>18.899999999999999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15.52</v>
      </c>
      <c r="E18" s="39">
        <f>D18*100/B18</f>
        <v>75.707317073170728</v>
      </c>
      <c r="F18" s="40">
        <f>B18-D18</f>
        <v>4.9800000000000004</v>
      </c>
      <c r="G18" s="39">
        <f>(F18*100)/B18</f>
        <v>24.292682926829272</v>
      </c>
      <c r="H18" s="52">
        <v>0.216</v>
      </c>
      <c r="I18" s="52">
        <v>0</v>
      </c>
      <c r="J18" s="53">
        <v>1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16.45</v>
      </c>
      <c r="E20" s="44">
        <f>D20*100/B20</f>
        <v>88.918918918918919</v>
      </c>
      <c r="F20" s="40">
        <f>B20-D20</f>
        <v>2.0500000000000007</v>
      </c>
      <c r="G20" s="39">
        <f t="shared" si="0"/>
        <v>11.081081081081084</v>
      </c>
      <c r="H20" s="41">
        <v>0.15</v>
      </c>
      <c r="I20" s="41">
        <v>4.4999999999999998E-2</v>
      </c>
      <c r="J20" s="48">
        <v>1.6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97.355999999999995</v>
      </c>
      <c r="E21" s="46">
        <f>D21*100/B21</f>
        <v>68.004554312976282</v>
      </c>
      <c r="F21" s="45">
        <f>SUM(F13:F20)</f>
        <v>46.114999999999995</v>
      </c>
      <c r="G21" s="47">
        <f t="shared" si="0"/>
        <v>32.211985107675964</v>
      </c>
      <c r="H21" s="45">
        <f>SUM(H13:H20)</f>
        <v>2.9819999999999998</v>
      </c>
      <c r="I21" s="45">
        <f>SUM(I13:I20)</f>
        <v>1.4569999999999999</v>
      </c>
      <c r="J21" s="49">
        <f>SUM(J13:J20)</f>
        <v>63.5</v>
      </c>
    </row>
    <row r="22" spans="1:10" s="32" customFormat="1" ht="18" customHeight="1" x14ac:dyDescent="0.4">
      <c r="A22" s="54" t="s">
        <v>23</v>
      </c>
      <c r="B22" s="54"/>
      <c r="C22" s="54"/>
      <c r="D22" s="54"/>
      <c r="E22" s="54"/>
      <c r="F22" s="54"/>
      <c r="G22" s="54"/>
      <c r="H22" s="54"/>
      <c r="I22" s="54"/>
      <c r="J22" s="54"/>
    </row>
    <row r="23" spans="1:10" x14ac:dyDescent="0.2">
      <c r="A23" s="3"/>
      <c r="B23" s="3"/>
      <c r="C23" s="3"/>
      <c r="D23" s="3"/>
      <c r="E23" s="3"/>
      <c r="F23" s="3"/>
      <c r="G23" s="3"/>
      <c r="H23" s="3"/>
      <c r="I23" s="3"/>
      <c r="J23" s="3"/>
    </row>
    <row r="24" spans="1:10" x14ac:dyDescent="0.2">
      <c r="A24" s="4"/>
      <c r="B24" s="4"/>
      <c r="C24" s="4"/>
      <c r="D24" s="4"/>
      <c r="E24" s="4"/>
      <c r="H24" s="50"/>
    </row>
  </sheetData>
  <mergeCells count="7"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ประจำวันจันทร์ที่ 19  ธันวาคม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24.776</v>
      </c>
      <c r="E13" s="39">
        <f>D13*100/B13</f>
        <v>43.665074637387427</v>
      </c>
      <c r="F13" s="40">
        <f>B13-D13</f>
        <v>31.965</v>
      </c>
      <c r="G13" s="39">
        <f>(F13*100)/B13</f>
        <v>56.334925362612573</v>
      </c>
      <c r="H13" s="41">
        <f>รวม!H13</f>
        <v>0.19800000000000001</v>
      </c>
      <c r="I13" s="41">
        <f>รวม!I13</f>
        <v>0</v>
      </c>
      <c r="J13" s="48">
        <f>รวม!J13</f>
        <v>12.1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16.190000000000001</v>
      </c>
      <c r="E14" s="39">
        <f>D14*100/B14</f>
        <v>75.583566760037357</v>
      </c>
      <c r="F14" s="40">
        <f>B14-D14</f>
        <v>5.23</v>
      </c>
      <c r="G14" s="39">
        <f>(F14*100)/B14</f>
        <v>24.41643323996265</v>
      </c>
      <c r="H14" s="41">
        <f>รวม!H14</f>
        <v>0.63900000000000001</v>
      </c>
      <c r="I14" s="41">
        <f>รวม!I14</f>
        <v>8.9999999999999993E-3</v>
      </c>
      <c r="J14" s="48">
        <f>รวม!J14</f>
        <v>22.4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4.1100000000000003</v>
      </c>
      <c r="E15" s="39">
        <f>D15*100/B15</f>
        <v>68.500000000000014</v>
      </c>
      <c r="F15" s="40">
        <f>B15-D15</f>
        <v>1.8899999999999997</v>
      </c>
      <c r="G15" s="39">
        <f>(F15*100)/B15</f>
        <v>31.499999999999996</v>
      </c>
      <c r="H15" s="41">
        <f>รวม!H15</f>
        <v>0.01</v>
      </c>
      <c r="I15" s="41">
        <f>รวม!I15</f>
        <v>0</v>
      </c>
      <c r="J15" s="48">
        <f>รวม!J15</f>
        <v>7.5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45.076000000000001</v>
      </c>
      <c r="E16" s="46">
        <f>D16*100/B16</f>
        <v>53.55924953363197</v>
      </c>
      <c r="F16" s="45">
        <f>SUM(F13:F15)</f>
        <v>39.085000000000001</v>
      </c>
      <c r="G16" s="47">
        <f>(F16*100)/B16</f>
        <v>46.44075046636803</v>
      </c>
      <c r="H16" s="45">
        <f>SUM(H13:H15)</f>
        <v>0.84699999999999998</v>
      </c>
      <c r="I16" s="45">
        <f>SUM(I13:I15)</f>
        <v>8.9999999999999993E-3</v>
      </c>
      <c r="J16" s="49">
        <f>SUM(J13:J15)</f>
        <v>42</v>
      </c>
    </row>
    <row r="17" spans="1:10" s="32" customFormat="1" ht="18" customHeight="1" x14ac:dyDescent="0.4">
      <c r="A17" s="54" t="s">
        <v>23</v>
      </c>
      <c r="B17" s="54"/>
      <c r="C17" s="54"/>
      <c r="D17" s="54"/>
      <c r="E17" s="54"/>
      <c r="F17" s="54"/>
      <c r="G17" s="54"/>
      <c r="H17" s="54"/>
      <c r="I17" s="54"/>
      <c r="J17" s="54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ประจำวันจันทร์ที่ 19  ธันวาคม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20.309999999999999</v>
      </c>
      <c r="E13" s="39">
        <f>D13*100/B13</f>
        <v>101.54999999999998</v>
      </c>
      <c r="F13" s="40">
        <f>B13-D13</f>
        <v>-0.30999999999999872</v>
      </c>
      <c r="G13" s="39">
        <f>(F13*100)/B13</f>
        <v>-1.5499999999999936</v>
      </c>
      <c r="H13" s="52">
        <f>รวม!H17</f>
        <v>1.7689999999999999</v>
      </c>
      <c r="I13" s="52">
        <f>รวม!I17</f>
        <v>1.403</v>
      </c>
      <c r="J13" s="53">
        <f>รวม!J17</f>
        <v>18.899999999999999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15.52</v>
      </c>
      <c r="E14" s="39">
        <f>D14*100/B14</f>
        <v>75.707317073170728</v>
      </c>
      <c r="F14" s="40">
        <f>B14-D14</f>
        <v>4.9800000000000004</v>
      </c>
      <c r="G14" s="39">
        <f>(F14*100)/B14</f>
        <v>24.292682926829272</v>
      </c>
      <c r="H14" s="52">
        <f>รวม!H18</f>
        <v>0.216</v>
      </c>
      <c r="I14" s="52">
        <f>รวม!I18</f>
        <v>0</v>
      </c>
      <c r="J14" s="53">
        <f>รวม!J18</f>
        <v>1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35.83</v>
      </c>
      <c r="E15" s="46">
        <f>D15*100/B15</f>
        <v>88.46913580246914</v>
      </c>
      <c r="F15" s="45">
        <f>SUM(F12:F14)</f>
        <v>4.6700000000000017</v>
      </c>
      <c r="G15" s="47">
        <f>(F15*100)/B15</f>
        <v>11.530864197530869</v>
      </c>
      <c r="H15" s="45">
        <f>SUM(H12:H14)</f>
        <v>1.9849999999999999</v>
      </c>
      <c r="I15" s="45">
        <f>SUM(I12:I14)</f>
        <v>1.403</v>
      </c>
      <c r="J15" s="49">
        <f>SUM(J12:J14)</f>
        <v>19.899999999999999</v>
      </c>
    </row>
    <row r="16" spans="1:10" s="32" customFormat="1" ht="18" customHeight="1" x14ac:dyDescent="0.4">
      <c r="A16" s="54" t="s">
        <v>23</v>
      </c>
      <c r="B16" s="54"/>
      <c r="C16" s="54"/>
      <c r="D16" s="54"/>
      <c r="E16" s="54"/>
      <c r="F16" s="54"/>
      <c r="G16" s="54"/>
      <c r="H16" s="54"/>
      <c r="I16" s="54"/>
      <c r="J16" s="54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tabSelected="1"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5" t="s">
        <v>24</v>
      </c>
      <c r="B2" s="55"/>
      <c r="C2" s="55"/>
      <c r="D2" s="55"/>
      <c r="E2" s="55"/>
      <c r="F2" s="55"/>
      <c r="G2" s="55"/>
      <c r="H2" s="55"/>
      <c r="I2" s="55"/>
      <c r="J2" s="55"/>
    </row>
    <row r="3" spans="1:10" ht="27.75" customHeight="1" x14ac:dyDescent="0.6">
      <c r="A3" s="55" t="s">
        <v>16</v>
      </c>
      <c r="B3" s="55"/>
      <c r="C3" s="55"/>
      <c r="D3" s="55"/>
      <c r="E3" s="55"/>
      <c r="F3" s="55"/>
      <c r="G3" s="55"/>
      <c r="H3" s="55"/>
      <c r="I3" s="55"/>
      <c r="J3" s="55"/>
    </row>
    <row r="4" spans="1:10" ht="25.5" customHeight="1" x14ac:dyDescent="0.6">
      <c r="A4" s="55" t="str">
        <f>รวม!A4</f>
        <v>ประจำวันจันทร์ที่ 19  ธันวาคม  2554</v>
      </c>
      <c r="B4" s="55"/>
      <c r="C4" s="55"/>
      <c r="D4" s="55"/>
      <c r="E4" s="55"/>
      <c r="F4" s="55"/>
      <c r="G4" s="55"/>
      <c r="H4" s="55"/>
      <c r="I4" s="55"/>
      <c r="J4" s="55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6" t="s">
        <v>0</v>
      </c>
      <c r="B6" s="5" t="s">
        <v>1</v>
      </c>
      <c r="C6" s="5" t="s">
        <v>2</v>
      </c>
      <c r="D6" s="59" t="s">
        <v>3</v>
      </c>
      <c r="E6" s="60"/>
      <c r="F6" s="61" t="s">
        <v>22</v>
      </c>
      <c r="G6" s="60"/>
      <c r="H6" s="5" t="s">
        <v>2</v>
      </c>
      <c r="I6" s="5" t="s">
        <v>4</v>
      </c>
      <c r="J6" s="6"/>
    </row>
    <row r="7" spans="1:10" s="32" customFormat="1" ht="18" customHeight="1" x14ac:dyDescent="0.4">
      <c r="A7" s="57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7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58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16.45</v>
      </c>
      <c r="E13" s="44">
        <f>D13*100/B13</f>
        <v>88.918918918918919</v>
      </c>
      <c r="F13" s="40">
        <f>B13-D13</f>
        <v>2.0500000000000007</v>
      </c>
      <c r="G13" s="39">
        <f>(F13*100)/B13</f>
        <v>11.081081081081084</v>
      </c>
      <c r="H13" s="41">
        <f>รวม!H20</f>
        <v>0.15</v>
      </c>
      <c r="I13" s="41">
        <f>รวม!I20</f>
        <v>4.4999999999999998E-2</v>
      </c>
      <c r="J13" s="48">
        <f>รวม!J20</f>
        <v>1.6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16.45</v>
      </c>
      <c r="E14" s="46">
        <f>D14*100/B14</f>
        <v>88.918918918918919</v>
      </c>
      <c r="F14" s="45">
        <f>SUM(F12:F13)</f>
        <v>2.0500000000000007</v>
      </c>
      <c r="G14" s="47">
        <f>(F14*100)/B14</f>
        <v>11.081081081081084</v>
      </c>
      <c r="H14" s="45">
        <f>SUM(H12:H13)</f>
        <v>0.15</v>
      </c>
      <c r="I14" s="45">
        <f>SUM(I12:I13)</f>
        <v>4.4999999999999998E-2</v>
      </c>
      <c r="J14" s="49">
        <f>SUM(J12:J13)</f>
        <v>1.6</v>
      </c>
    </row>
    <row r="15" spans="1:10" s="32" customFormat="1" ht="18" customHeight="1" x14ac:dyDescent="0.4">
      <c r="A15" s="54" t="s">
        <v>23</v>
      </c>
      <c r="B15" s="54"/>
      <c r="C15" s="54"/>
      <c r="D15" s="54"/>
      <c r="E15" s="54"/>
      <c r="F15" s="54"/>
      <c r="G15" s="54"/>
      <c r="H15" s="54"/>
      <c r="I15" s="54"/>
      <c r="J15" s="54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2011-12-19T01:10:20Z</cp:lastPrinted>
  <dcterms:created xsi:type="dcterms:W3CDTF">2010-07-20T02:54:40Z</dcterms:created>
  <dcterms:modified xsi:type="dcterms:W3CDTF">2016-01-27T21:40:41Z</dcterms:modified>
</cp:coreProperties>
</file>