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G15" i="1" l="1"/>
  <c r="F15" i="1"/>
  <c r="A4" i="4"/>
  <c r="E18" i="1"/>
  <c r="J13" i="6"/>
  <c r="J14" i="6" s="1"/>
  <c r="I13" i="6"/>
  <c r="I14" i="6"/>
  <c r="H13" i="6"/>
  <c r="H14" i="6" s="1"/>
  <c r="D13" i="6"/>
  <c r="D14" i="6" s="1"/>
  <c r="E14" i="6" s="1"/>
  <c r="F13" i="6"/>
  <c r="G13" i="6" s="1"/>
  <c r="J14" i="5"/>
  <c r="J13" i="5"/>
  <c r="J15" i="5" s="1"/>
  <c r="I14" i="5"/>
  <c r="I13" i="5"/>
  <c r="I15" i="5" s="1"/>
  <c r="H14" i="5"/>
  <c r="H15" i="5"/>
  <c r="H13" i="5"/>
  <c r="D14" i="5"/>
  <c r="F14" i="5"/>
  <c r="G14" i="5" s="1"/>
  <c r="D13" i="5"/>
  <c r="E13" i="5" s="1"/>
  <c r="J14" i="4"/>
  <c r="J15" i="4"/>
  <c r="J16" i="4"/>
  <c r="J13" i="4"/>
  <c r="I14" i="4"/>
  <c r="I15" i="4"/>
  <c r="I16" i="4" s="1"/>
  <c r="I13" i="4"/>
  <c r="H14" i="4"/>
  <c r="H15" i="4"/>
  <c r="H16" i="4" s="1"/>
  <c r="H13" i="4"/>
  <c r="D14" i="4"/>
  <c r="D15" i="4"/>
  <c r="F15" i="4" s="1"/>
  <c r="G15" i="4" s="1"/>
  <c r="D16" i="4"/>
  <c r="E16" i="4" s="1"/>
  <c r="D13" i="4"/>
  <c r="F13" i="4"/>
  <c r="A4" i="6"/>
  <c r="A4" i="5"/>
  <c r="C14" i="6"/>
  <c r="B14" i="6"/>
  <c r="C15" i="5"/>
  <c r="B15" i="5"/>
  <c r="C16" i="4"/>
  <c r="B16" i="4"/>
  <c r="E13" i="1"/>
  <c r="H21" i="1"/>
  <c r="E17" i="1"/>
  <c r="F13" i="1"/>
  <c r="G13" i="1" s="1"/>
  <c r="B21" i="1"/>
  <c r="D21" i="1"/>
  <c r="E21" i="1"/>
  <c r="G21" i="1" s="1"/>
  <c r="J21" i="1"/>
  <c r="I21" i="1"/>
  <c r="C21" i="1"/>
  <c r="E15" i="1"/>
  <c r="E14" i="1"/>
  <c r="E20" i="1"/>
  <c r="E14" i="4"/>
  <c r="E13" i="4"/>
  <c r="F14" i="4"/>
  <c r="G14" i="4" s="1"/>
  <c r="E14" i="5"/>
  <c r="F16" i="4" l="1"/>
  <c r="G16" i="4" s="1"/>
  <c r="G13" i="4"/>
  <c r="F14" i="6"/>
  <c r="G14" i="6" s="1"/>
  <c r="D15" i="5"/>
  <c r="E15" i="5" s="1"/>
  <c r="E15" i="4"/>
  <c r="F21" i="1"/>
  <c r="F13" i="5"/>
  <c r="E13" i="6"/>
  <c r="F15" i="5" l="1"/>
  <c r="G15" i="5" s="1"/>
  <c r="G13" i="5"/>
</calcChain>
</file>

<file path=xl/sharedStrings.xml><?xml version="1.0" encoding="utf-8"?>
<sst xmlns="http://schemas.openxmlformats.org/spreadsheetml/2006/main" count="140" uniqueCount="34">
  <si>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</si>
  <si>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</si>
  <si>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</si>
  <si>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</si>
  <si>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</si>
  <si>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</si>
  <si>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</si>
  <si>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</si>
  <si>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</si>
  <si>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</si>
  <si>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</si>
  <si>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</si>
  <si>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</si>
  <si>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</si>
  <si>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</si>
  <si>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</si>
  <si>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</si>
  <si>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</si>
  <si>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</si>
  <si>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</si>
  <si>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</si>
  <si>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</si>
  <si>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</si>
  <si>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</si>
  <si>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</si>
  <si>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</si>
  <si>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</si>
  <si>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</si>
  <si>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</si>
  <si>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</si>
  <si>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</si>
  <si>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* ไม่ได้รับรายงานจากโครงการชลประทานตรัง</t>
  </si>
  <si>
    <t xml:space="preserve">สำนักชลประทานที่  16 </t>
  </si>
  <si>
    <t>ประจำวันเสาร์ที่  21  มกราคม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</si>
</sst>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4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theme="0"/>
      <name val="MS Sans Serif"/>
      <family val="2"/>
      <charset val="222"/>
    </font>
    <font>
      <sz val="10"/>
      <color rgb="FFFF0000"/>
      <name val="MS Sans Serif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1" fontId="19" fillId="5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L9" sqref="L9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">
        <v>33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51">
        <v>32.954999999999998</v>
      </c>
      <c r="E13" s="39">
        <f>D13*100/B13</f>
        <v>58.079695458310567</v>
      </c>
      <c r="F13" s="40">
        <f>B13-D13</f>
        <v>23.786000000000001</v>
      </c>
      <c r="G13" s="39">
        <f>(F13*100)/B13</f>
        <v>41.92030454168944</v>
      </c>
      <c r="H13" s="41">
        <v>0</v>
      </c>
      <c r="I13" s="41">
        <v>0</v>
      </c>
      <c r="J13" s="48"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51">
        <v>21.78</v>
      </c>
      <c r="E14" s="39">
        <f>D14*100/B14</f>
        <v>101.68067226890756</v>
      </c>
      <c r="F14" s="40"/>
      <c r="G14" s="39"/>
      <c r="H14" s="41">
        <v>0.75600000000000001</v>
      </c>
      <c r="I14" s="41">
        <v>0.64800000000000002</v>
      </c>
      <c r="J14" s="48">
        <v>0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51">
        <v>5.51</v>
      </c>
      <c r="E15" s="39">
        <f>D15*100/B15</f>
        <v>91.833333333333329</v>
      </c>
      <c r="F15" s="40">
        <f>B15-D15</f>
        <v>0.49000000000000021</v>
      </c>
      <c r="G15" s="39">
        <f t="shared" ref="G15" si="0">(F15*100)/B15</f>
        <v>8.1666666666666696</v>
      </c>
      <c r="H15" s="41">
        <v>4.0000000000000001E-3</v>
      </c>
      <c r="I15" s="41">
        <v>5.3999999999999999E-2</v>
      </c>
      <c r="J15" s="48">
        <v>0</v>
      </c>
    </row>
    <row r="16" spans="1:10" s="32" customFormat="1" ht="18" customHeight="1" x14ac:dyDescent="0.45">
      <c r="A16" s="34" t="s">
        <v>19</v>
      </c>
      <c r="B16" s="42"/>
      <c r="C16" s="37"/>
      <c r="D16" s="51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20.11</v>
      </c>
      <c r="E17" s="39">
        <f>D17*100/B17</f>
        <v>100.55</v>
      </c>
      <c r="F17" s="40"/>
      <c r="G17" s="39"/>
      <c r="H17" s="52">
        <v>1.036</v>
      </c>
      <c r="I17" s="52">
        <v>0.80700000000000005</v>
      </c>
      <c r="J17" s="53">
        <v>1.2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21.01</v>
      </c>
      <c r="E18" s="39">
        <f>D18*100/B18</f>
        <v>102.48780487804878</v>
      </c>
      <c r="F18" s="40"/>
      <c r="G18" s="39"/>
      <c r="H18" s="52">
        <v>0.64</v>
      </c>
      <c r="I18" s="52">
        <v>0.57999999999999996</v>
      </c>
      <c r="J18" s="53">
        <v>43.6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18.61</v>
      </c>
      <c r="E20" s="44">
        <f>D20*100/B20</f>
        <v>100.5945945945946</v>
      </c>
      <c r="F20" s="40"/>
      <c r="G20" s="39"/>
      <c r="H20" s="41">
        <v>0.06</v>
      </c>
      <c r="I20" s="41">
        <v>0.126</v>
      </c>
      <c r="J20" s="48">
        <v>0.5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119.97499999999999</v>
      </c>
      <c r="E21" s="46">
        <f>D21*100/B21</f>
        <v>83.804248363730338</v>
      </c>
      <c r="F21" s="45">
        <f>SUM(F13:F20)</f>
        <v>24.276000000000003</v>
      </c>
      <c r="G21" s="54">
        <f>100-E21</f>
        <v>16.195751636269662</v>
      </c>
      <c r="H21" s="45">
        <f>SUM(H13:H20)</f>
        <v>2.496</v>
      </c>
      <c r="I21" s="45">
        <f>SUM(I13:I20)</f>
        <v>2.2149999999999999</v>
      </c>
      <c r="J21" s="49">
        <f>SUM(J13:J20)</f>
        <v>45.300000000000004</v>
      </c>
    </row>
    <row r="22" spans="1:10" s="32" customFormat="1" ht="18" customHeight="1" x14ac:dyDescent="0.4">
      <c r="A22" s="57" t="s">
        <v>23</v>
      </c>
      <c r="B22" s="57"/>
      <c r="C22" s="57"/>
      <c r="D22" s="57"/>
      <c r="E22" s="57"/>
      <c r="F22" s="57"/>
      <c r="G22" s="57"/>
      <c r="H22" s="57"/>
      <c r="I22" s="57"/>
      <c r="J22" s="57"/>
    </row>
    <row r="23" spans="1:10" x14ac:dyDescent="0.2">
      <c r="A23" s="55" t="s">
        <v>31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ประจำวันเสาร์ที่  21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32.954999999999998</v>
      </c>
      <c r="E13" s="39">
        <f>D13*100/B13</f>
        <v>58.079695458310567</v>
      </c>
      <c r="F13" s="40">
        <f>B13-D13</f>
        <v>23.786000000000001</v>
      </c>
      <c r="G13" s="39">
        <f>(F13*100)/B13</f>
        <v>41.92030454168944</v>
      </c>
      <c r="H13" s="41">
        <f>รวม!H13</f>
        <v>0</v>
      </c>
      <c r="I13" s="41">
        <f>รวม!I13</f>
        <v>0</v>
      </c>
      <c r="J13" s="48">
        <f>รวม!J13</f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21.78</v>
      </c>
      <c r="E14" s="39">
        <f>D14*100/B14</f>
        <v>101.68067226890756</v>
      </c>
      <c r="F14" s="40">
        <f>B14-D14</f>
        <v>-0.35999999999999943</v>
      </c>
      <c r="G14" s="39">
        <f>(F14*100)/B14</f>
        <v>-1.6806722689075602</v>
      </c>
      <c r="H14" s="41">
        <f>รวม!H14</f>
        <v>0.75600000000000001</v>
      </c>
      <c r="I14" s="41">
        <f>รวม!I14</f>
        <v>0.64800000000000002</v>
      </c>
      <c r="J14" s="48">
        <f>รวม!J14</f>
        <v>0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5.51</v>
      </c>
      <c r="E15" s="39">
        <f>D15*100/B15</f>
        <v>91.833333333333329</v>
      </c>
      <c r="F15" s="40">
        <f>B15-D15</f>
        <v>0.49000000000000021</v>
      </c>
      <c r="G15" s="39">
        <f>(F15*100)/B15</f>
        <v>8.1666666666666696</v>
      </c>
      <c r="H15" s="41">
        <f>รวม!H15</f>
        <v>4.0000000000000001E-3</v>
      </c>
      <c r="I15" s="41">
        <f>รวม!I15</f>
        <v>5.3999999999999999E-2</v>
      </c>
      <c r="J15" s="48">
        <f>รวม!J15</f>
        <v>0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60.244999999999997</v>
      </c>
      <c r="E16" s="46">
        <f>D16*100/B16</f>
        <v>71.583037273796648</v>
      </c>
      <c r="F16" s="45">
        <f>SUM(F13:F15)</f>
        <v>23.916000000000004</v>
      </c>
      <c r="G16" s="47">
        <f>(F16*100)/B16</f>
        <v>28.416962726203352</v>
      </c>
      <c r="H16" s="45">
        <f>SUM(H13:H15)</f>
        <v>0.76</v>
      </c>
      <c r="I16" s="45">
        <f>SUM(I13:I15)</f>
        <v>0.70200000000000007</v>
      </c>
      <c r="J16" s="49">
        <f>SUM(J13:J15)</f>
        <v>0</v>
      </c>
    </row>
    <row r="17" spans="1:10" s="32" customFormat="1" ht="18" customHeight="1" x14ac:dyDescent="0.4">
      <c r="A17" s="57" t="s">
        <v>23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ประจำวันเสาร์ที่  21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20.11</v>
      </c>
      <c r="E13" s="39">
        <f>D13*100/B13</f>
        <v>100.55</v>
      </c>
      <c r="F13" s="40">
        <f>B13-D13</f>
        <v>-0.10999999999999943</v>
      </c>
      <c r="G13" s="39">
        <f>(F13*100)/B13</f>
        <v>-0.54999999999999716</v>
      </c>
      <c r="H13" s="52">
        <f>รวม!H17</f>
        <v>1.036</v>
      </c>
      <c r="I13" s="52">
        <f>รวม!I17</f>
        <v>0.80700000000000005</v>
      </c>
      <c r="J13" s="53">
        <f>รวม!J17</f>
        <v>1.2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21.01</v>
      </c>
      <c r="E14" s="39">
        <f>D14*100/B14</f>
        <v>102.48780487804878</v>
      </c>
      <c r="F14" s="40">
        <f>B14-D14</f>
        <v>-0.51000000000000156</v>
      </c>
      <c r="G14" s="39">
        <f>(F14*100)/B14</f>
        <v>-2.487804878048788</v>
      </c>
      <c r="H14" s="52">
        <f>รวม!H18</f>
        <v>0.64</v>
      </c>
      <c r="I14" s="52">
        <f>รวม!I18</f>
        <v>0.57999999999999996</v>
      </c>
      <c r="J14" s="53">
        <f>รวม!J18</f>
        <v>43.6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41.120000000000005</v>
      </c>
      <c r="E15" s="46">
        <f>D15*100/B15</f>
        <v>101.53086419753086</v>
      </c>
      <c r="F15" s="45">
        <f>SUM(F12:F14)</f>
        <v>-0.62000000000000099</v>
      </c>
      <c r="G15" s="47">
        <f>(F15*100)/B15</f>
        <v>-1.5308641975308666</v>
      </c>
      <c r="H15" s="45">
        <f>SUM(H12:H14)</f>
        <v>1.6760000000000002</v>
      </c>
      <c r="I15" s="45">
        <f>SUM(I12:I14)</f>
        <v>1.387</v>
      </c>
      <c r="J15" s="49">
        <f>SUM(J12:J14)</f>
        <v>44.800000000000004</v>
      </c>
    </row>
    <row r="16" spans="1:10" s="32" customFormat="1" ht="18" customHeight="1" x14ac:dyDescent="0.4">
      <c r="A16" s="57" t="s">
        <v>23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ประจำวันเสาร์ที่  21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18.61</v>
      </c>
      <c r="E13" s="44">
        <f>D13*100/B13</f>
        <v>100.5945945945946</v>
      </c>
      <c r="F13" s="40">
        <f>B13-D13</f>
        <v>-0.10999999999999943</v>
      </c>
      <c r="G13" s="39">
        <f>(F13*100)/B13</f>
        <v>-0.59459459459459152</v>
      </c>
      <c r="H13" s="41">
        <f>รวม!H20</f>
        <v>0.06</v>
      </c>
      <c r="I13" s="41">
        <f>รวม!I20</f>
        <v>0.126</v>
      </c>
      <c r="J13" s="48">
        <f>รวม!J20</f>
        <v>0.5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18.61</v>
      </c>
      <c r="E14" s="46">
        <f>D14*100/B14</f>
        <v>100.5945945945946</v>
      </c>
      <c r="F14" s="45">
        <f>SUM(F12:F13)</f>
        <v>-0.10999999999999943</v>
      </c>
      <c r="G14" s="47">
        <f>(F14*100)/B14</f>
        <v>-0.59459459459459152</v>
      </c>
      <c r="H14" s="45">
        <f>SUM(H12:H13)</f>
        <v>0.06</v>
      </c>
      <c r="I14" s="45">
        <f>SUM(I12:I13)</f>
        <v>0.126</v>
      </c>
      <c r="J14" s="49">
        <f>SUM(J12:J13)</f>
        <v>0.5</v>
      </c>
    </row>
    <row r="15" spans="1:10" s="32" customFormat="1" ht="18" customHeight="1" x14ac:dyDescent="0.4">
      <c r="A15" s="57" t="s">
        <v>23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2012-01-21T01:54:56Z</cp:lastPrinted>
  <dcterms:created xsi:type="dcterms:W3CDTF">2010-07-20T02:54:40Z</dcterms:created>
  <dcterms:modified xsi:type="dcterms:W3CDTF">2016-01-27T21:36:02Z</dcterms:modified>
</cp:coreProperties>
</file>